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levenson\Documents\Projects\NEEP ICS\NEEP ICS Phase 4\Task 4b - Analysis\Commercial Kitchen Equipment - Jake\"/>
    </mc:Choice>
  </mc:AlternateContent>
  <bookViews>
    <workbookView xWindow="2115" yWindow="1545" windowWidth="18105" windowHeight="6990"/>
  </bookViews>
  <sheets>
    <sheet name="README" sheetId="4" r:id="rId1"/>
    <sheet name="Summary of Results" sheetId="5" r:id="rId2"/>
    <sheet name="Data Analysis" sheetId="1" r:id="rId3"/>
    <sheet name="Outlier Determination" sheetId="11" r:id="rId4"/>
    <sheet name="Source Key" sheetId="12" r:id="rId5"/>
  </sheets>
  <externalReferences>
    <externalReference r:id="rId6"/>
    <externalReference r:id="rId7"/>
    <externalReference r:id="rId8"/>
    <externalReference r:id="rId9"/>
  </externalReferences>
  <definedNames>
    <definedName name="_AFUEbaseline">'[1]Installation Cost'!$D$6</definedName>
    <definedName name="_AFUEexisting">'[1]Energy Use'!$D$12</definedName>
    <definedName name="_AgeEquip">'[1]AirFlow Lookup'!$D$5</definedName>
    <definedName name="_AgeHouse">'[1]Installation Cost'!$D$4</definedName>
    <definedName name="_AirHndlrSize">'[1]Electricity Use'!$E$5</definedName>
    <definedName name="_Baseline">'[1]Energy Use'!$I$22</definedName>
    <definedName name="_BEh_base">'[1]Energy Use'!$D$16</definedName>
    <definedName name="_BEh_Cond">'[1]Energy Use'!$E$16:$E$17</definedName>
    <definedName name="_BEh_nonCond">'[1]Energy Use'!$D$16:$D$17</definedName>
    <definedName name="_BEhR_Cond">'[1]Energy Use'!$E$19:$E$20</definedName>
    <definedName name="_BEhR_nonCond">'[1]Energy Use'!$D$19:$D$20</definedName>
    <definedName name="_Cooling?">'[1]AirFlow Lookup'!$D$6</definedName>
    <definedName name="_Division">'[1]AFUEbaseline Lookup'!$D$5</definedName>
    <definedName name="_xlnm._FilterDatabase" localSheetId="2" hidden="1">'Data Analysis'!$R$6:$AA$187</definedName>
    <definedName name="_xlnm._FilterDatabase" localSheetId="3" hidden="1">'Outlier Determination'!$B$6:$AC$182</definedName>
    <definedName name="_FPindex">'[1]Energy Price Trends'!$D$4</definedName>
    <definedName name="_HDD">'[1]HDD Dist by Division'!$D$4</definedName>
    <definedName name="_HDDpctDiv">'[1]AFUEbaseline Lookup'!$D$7</definedName>
    <definedName name="_HDDpercentile">'[1]AFUEexisting Lookup'!$D$7</definedName>
    <definedName name="_HLH">'[1]Energy Use'!$D$9</definedName>
    <definedName name="_MaxAirFlow">'[1]Generic Model Lookup'!$D$7</definedName>
    <definedName name="_optMatlCost">'[1]Equipment Price'!$D$11</definedName>
    <definedName name="_Qin">'[1]Generic Model Lookup'!$D$5</definedName>
    <definedName name="_QinExisting">'[1]Energy Use'!$D$8</definedName>
    <definedName name="_ReplOrNew">[1]Markups!$D$5</definedName>
    <definedName name="_SqFt">'[1]InputCapacity Lookup'!$D$6</definedName>
    <definedName name="_ton1">'[1]Energy Use'!$AB$24</definedName>
    <definedName name="_TotalBaseMarkup">'[1]Equipment Price'!$D$8</definedName>
    <definedName name="_TotalIncrMarkup">'[1]Equipment Price'!$D$9</definedName>
    <definedName name="_Watt1000CFM_c">'[1]Energy Use'!$E$22:$E$23</definedName>
    <definedName name="_Watt1000CFM_nc">'[1]Energy Use'!$D$22:$D$23</definedName>
    <definedName name="a">'[1]Electricity Use'!$M$17</definedName>
    <definedName name="a_Table">'[1]Electricity Use'!$L$21:$M$24</definedName>
    <definedName name="ACcapc_percentile">'[1]AirFlow Lookup'!$H$5:$H$8</definedName>
    <definedName name="ACcapc_range">'[1]AirFlow Lookup'!$G$5:$G$8</definedName>
    <definedName name="AFUE">'[1]Energy Use'!$T$9:$T$18</definedName>
    <definedName name="AFUEbaseline_">'[1]AFUEbaseline Lookup'!$D$12</definedName>
    <definedName name="AFUEbaseline_Range">'[1]AFUEbaseline Lookup'!$G$5:$G$23</definedName>
    <definedName name="AFUEbyDiv_pctile">'[1]AFUEbaseline Lookup'!$H$5:$H$23</definedName>
    <definedName name="AFUEbyDiv_pctile1">'[1]AFUEbaseline Lookup'!$X$5:$X$23</definedName>
    <definedName name="AFUEbyLevel">'[1]Energy Use'!$T$9:$T$18</definedName>
    <definedName name="AFUEexisting_">'[1]AFUEexisting Lookup'!$D$11</definedName>
    <definedName name="AFUEpercentile">'[1]AFUEexisting Lookup'!$I$4:$I$35</definedName>
    <definedName name="AFUErange">'[1]AFUEexisting Lookup'!$G$4:$G$35</definedName>
    <definedName name="AgeEquip">'[1]RECS HH Data'!$Y$4:$Z$11</definedName>
    <definedName name="AgeEquip_">'[1]RECS HH Data'!$D$17</definedName>
    <definedName name="AgeHouse">'[1]RECS HH Data'!$U$4:$V$17</definedName>
    <definedName name="AgeHouse_">'[1]RECS HH Data'!$D$28</definedName>
    <definedName name="AirHndlrCost_Adder">'[1]Equipment Price'!$L$5</definedName>
    <definedName name="AirHndlrCost_Table">'[1]Equipment Price'!$O$27:$P$30</definedName>
    <definedName name="AirHndlrSize_">'[1]Generic Model Lookup'!$D$13</definedName>
    <definedName name="AirHndlrSize_byModel">'[1]Generic Model Lookup'!$J$6:$J$30</definedName>
    <definedName name="AirHndlrSize_list">'[1]Generic Model Lookup'!$O$13:$O$16</definedName>
    <definedName name="AK_eff">'[1]AFUEbaseline Lookup'!$C$27</definedName>
    <definedName name="alpha">'[1]Energy Use'!$AQ$9:$AQ$18</definedName>
    <definedName name="alpha_R">'[1]Energy Use'!$AR$9:$AR$18</definedName>
    <definedName name="Assemblies">#REF!</definedName>
    <definedName name="AvgEquipC">#REF!</definedName>
    <definedName name="BaseBuildMarkup">[1]Markups!$I$40</definedName>
    <definedName name="BaseContrMarkup_new">[1]Markups!$K$31</definedName>
    <definedName name="BaseContrMarkup_repl">[1]Markups!$I$31</definedName>
    <definedName name="BaseWhlsalerMarkup">[1]Markups!$I$21</definedName>
    <definedName name="BEh">'[1]Energy Use'!$W$9:$W$18</definedName>
    <definedName name="BEh_Cond_">'[1]Electricity Use'!$J$7:$J$8</definedName>
    <definedName name="BEh_nonCond_">'[1]Electricity Use'!$I$7:$I$8</definedName>
    <definedName name="BEh_R">'[1]Energy Use'!$X$9:$X$18</definedName>
    <definedName name="BEhR_Cond_">'[1]Electricity Use'!$J$10:$J$11</definedName>
    <definedName name="BEhR_nonCond_">'[1]Electricity Use'!$I$10:$I$11</definedName>
    <definedName name="BlowerType">'[1]Energy Use'!$U$9:$U$18</definedName>
    <definedName name="BlowerTypeList">'[1]Energy Use'!$C$16:$C$17</definedName>
    <definedName name="BOH">'[1]Energy Use'!$BC$9:$BC$18</definedName>
    <definedName name="BOH_">'[1]Energy Use'!$H$9:$H$18</definedName>
    <definedName name="BOH_ex">'[1]Energy Use'!$AE$2</definedName>
    <definedName name="BOH_H">'[1]Energy Use'!$BD$9:$BD$18</definedName>
    <definedName name="BOH_R">'[1]Energy Use'!$BE$9:$BE$18</definedName>
    <definedName name="BOH_R_">'[1]Energy Use'!$I$9:$I$18</definedName>
    <definedName name="BOHss">'[1]Energy Use'!$BC$9:$BC$18</definedName>
    <definedName name="CB">[2]Labels!$C$25</definedName>
    <definedName name="CentralSplitAC">[3]measurecost!#REF!</definedName>
    <definedName name="Coeff_ECMhi_c">'[1]Fan Curves'!$H$25:$M$28</definedName>
    <definedName name="Coeff_ECMhi_nc">'[1]Fan Curves'!$H$19:$M$22</definedName>
    <definedName name="Coeff_ECMlo_c">'[1]Fan Curves'!$H$38:$M$41</definedName>
    <definedName name="Coeff_ECMlo_nc">'[1]Fan Curves'!$H$32:$M$35</definedName>
    <definedName name="Coeff_PSC_c">'[1]Fan Curves'!$H$12:$M$15</definedName>
    <definedName name="Coeff_PSC_nc">'[1]Fan Curves'!$H$6:$M$9</definedName>
    <definedName name="Coeff_WattCFM_ECMhi_c">'[1]Fan Curves'!$P$25:$U$28</definedName>
    <definedName name="Coeff_WattCFM_ECMhi_nc">'[1]Fan Curves'!$P$19:$U$22</definedName>
    <definedName name="Coeff_WattCFM_ECMlo_c">'[1]Fan Curves'!$P$38:$U$41</definedName>
    <definedName name="Coeff_WattCFM_ECMlo_nc">'[1]Fan Curves'!$P$32:$U$35</definedName>
    <definedName name="Coeff_WattCFM_PSC_c">'[1]Fan Curves'!$P$12:$U$15</definedName>
    <definedName name="Coeff_WattCFM_PSC_nc">'[1]Fan Curves'!$P$6:$U$9</definedName>
    <definedName name="Cold">'[1]RECS HH Data'!$AB$28</definedName>
    <definedName name="Cold_">'[1]RECS HH Data'!$D$31</definedName>
    <definedName name="conv">'[1]RECS HH Data'!$R$21</definedName>
    <definedName name="conv2">'[1]Maintenance and Repair Cost'!$L$18</definedName>
    <definedName name="Cooling?_">'[1]RECS HH Data'!$D$26</definedName>
    <definedName name="_xlnm.Criteria" localSheetId="2">'Data Analysis'!$C$6:$C$67</definedName>
    <definedName name="data">#REF!</definedName>
    <definedName name="DesignName">'[1]Energy Use'!$S$9:$S$18</definedName>
    <definedName name="div">'[1]RECS HH Data'!$L$29:$L$2019</definedName>
    <definedName name="Division_">'[1]RECS HH Data'!$D$21</definedName>
    <definedName name="drate">[1]Summary!$D$18</definedName>
    <definedName name="drate_">'[1]Discount Rate'!$D$8</definedName>
    <definedName name="drate_New">'[1]Discount Rate'!$L$4</definedName>
    <definedName name="drate_Repl">'[1]Discount Rate'!$L$23</definedName>
    <definedName name="effLevelBaseline">[1]Summary!$K$15</definedName>
    <definedName name="EffyHS">'[1]Energy Use'!$AJ$9:$AJ$18</definedName>
    <definedName name="EffySS">'[1]Energy Use'!$AN$9:$AN$18</definedName>
    <definedName name="EffySS_M">'[1]Energy Use'!$AP$9:$AP$18</definedName>
    <definedName name="EffySS_R">'[1]Energy Use'!$AO$9:$AO$18</definedName>
    <definedName name="Effyu_H">'[1]Energy Use'!$AK$9:$AK$18</definedName>
    <definedName name="Effyu_M">'[1]Energy Use'!$AM$9:$AM$18</definedName>
    <definedName name="Effyu_R">'[1]Energy Use'!$AL$9:$AL$18</definedName>
    <definedName name="ElecPrice">'[1]Energy Price Trends'!$H$10:$J$39</definedName>
    <definedName name="ElecPriceTrend_">'[1]Energy Price Trends'!$C$10:$C$92</definedName>
    <definedName name="ElectricianRate">#REF!</definedName>
    <definedName name="engr_opt">[2]Engineering!$C$8</definedName>
    <definedName name="equipPrice">[2]Engineering!$R$8</definedName>
    <definedName name="_xlnm.Extract" localSheetId="2">'Data Analysis'!#REF!</definedName>
    <definedName name="FanCurve_ECMhi_c">'[1]Fan Curves'!$E$15:$E$19</definedName>
    <definedName name="FanCurve_ECMhi_nc">'[1]Fan Curves'!$D$15:$D$19</definedName>
    <definedName name="FanCurve_ECMlo_c">'[1]Fan Curves'!$E$21:$E$25</definedName>
    <definedName name="FanCurve_ECMlo_nc">'[1]Fan Curves'!$D$21:$D$25</definedName>
    <definedName name="FanCurve_PSC_c">'[1]Fan Curves'!$E$9:$E$13</definedName>
    <definedName name="FanCurve_PSC_nc">'[1]Fan Curves'!$D$9:$D$13</definedName>
    <definedName name="fbtn_Dep" localSheetId="4">OFFSET(#REF!,0,0,fbtn_nButton,5)</definedName>
    <definedName name="fbtn_Dep">OFFSET(#REF!,0,0,fbtn_nButton,5)</definedName>
    <definedName name="fbtn_Label" localSheetId="4">OFFSET(#REF!,0,0,fbtn_nButton,1)</definedName>
    <definedName name="fbtn_Label">OFFSET(#REF!,0,0,fbtn_nButton,1)</definedName>
    <definedName name="fbtn_nArrow" localSheetId="4">OFFSET(#REF!,0,0,fbtn_nButton,1)</definedName>
    <definedName name="fbtn_nArrow">OFFSET(#REF!,0,0,fbtn_nButton,1)</definedName>
    <definedName name="fbtn_nButton">#REF!</definedName>
    <definedName name="fbtn_Opened" localSheetId="4">OFFSET(#REF!,0,0,fbtn_nButton,1)</definedName>
    <definedName name="fbtn_Opened">OFFSET(#REF!,0,0,fbtn_nButton,1)</definedName>
    <definedName name="fbtn_Visible" localSheetId="4">OFFSET(#REF!,0,0,fbtn_nButton,1)</definedName>
    <definedName name="fbtn_Visible">OFFSET(#REF!,0,0,fbtn_nButton,1)</definedName>
    <definedName name="fbtn_WkSheet" localSheetId="4">OFFSET(#REF!,0,0,fbtn_nButton,5)</definedName>
    <definedName name="fbtn_WkSheet">OFFSET(#REF!,0,0,fbtn_nButton,5)</definedName>
    <definedName name="FirstBreakDiscount">#REF!</definedName>
    <definedName name="FirstCost">[1]Summary!$S$21:$S$63</definedName>
    <definedName name="fitWattCFM_ECMhi_c">'[1]Fan Curves'!$E$34:$E$38</definedName>
    <definedName name="fitWattCFM_ECMhi_nc">'[1]Fan Curves'!$D$34:$D$38</definedName>
    <definedName name="fitWattCFM_ECMlo_c">'[1]Fan Curves'!$E$40:$E$44</definedName>
    <definedName name="fitWattCFM_ECMlo_nc">'[1]Fan Curves'!$D$40:$D$44</definedName>
    <definedName name="fitWattCFM_PSC_c">'[1]Fan Curves'!$E$28:$E$32</definedName>
    <definedName name="fitWattCFM_PSC_nc">'[1]Fan Curves'!$D$28:$D$32</definedName>
    <definedName name="FPindex">[1]Labels!$H$4</definedName>
    <definedName name="GasPrice">'[1]Energy Price Trends'!$N$10:$P$39</definedName>
    <definedName name="GasPriceTrend_">'[1]Energy Price Trends'!$D$10:$D$92</definedName>
    <definedName name="hdd">'[1]RECS HH Data'!$V$29:$V$2019</definedName>
    <definedName name="HDD_">'[1]RECS HH Data'!$D$19</definedName>
    <definedName name="HDD_spread">'[1]HDD Dist by Division'!$D$22</definedName>
    <definedName name="HDDpctDiv_">'[1]HDD Dist by Division'!$D$16</definedName>
    <definedName name="HDDpercentile">'[1]HDD Dist by Division'!$I$5:$I$1995</definedName>
    <definedName name="HDDpercentile_">'[1]HDD Dist by Division'!$D$14</definedName>
    <definedName name="HDDpercentile_ERR">'[1]HDD Dist by Division'!$D$20</definedName>
    <definedName name="HDDpercentile1">'[1]HDD Dist by Division'!$AZ$5:$AZ$1995</definedName>
    <definedName name="HDDrange">'[1]HDD Dist by Division'!$G$5:$G$1995</definedName>
    <definedName name="HDDrange1">'[1]HDD Dist by Division'!$AX$5:$AX$1995</definedName>
    <definedName name="Heating_UECgas_">'[1]RECS HH Data'!$D$23</definedName>
    <definedName name="HH_Age">'[1]RECS HH Data'!$S$13</definedName>
    <definedName name="HH_div">'[1]RECS HH Data'!$S$11</definedName>
    <definedName name="HH_EquipAge">'[1]RECS HH Data'!$S$15</definedName>
    <definedName name="HH_Fuel">'[1]RECS HH Data'!$D$8</definedName>
    <definedName name="HH_HDD">'[1]RECS HH Data'!$S$16</definedName>
    <definedName name="HH_id">'[1]RECS HH Data'!$S$8</definedName>
    <definedName name="HH_SqFt">'[1]RECS HH Data'!$S$17</definedName>
    <definedName name="HH_UECgas">'[1]RECS HH Data'!$S$19</definedName>
    <definedName name="HHL">'[1]Energy Use'!$Z$2</definedName>
    <definedName name="HHL_">'[1]Energy Use'!$K$20</definedName>
    <definedName name="HLH_">'[1]RECS HH Data'!$D$24</definedName>
    <definedName name="IncrBuildMarkup">[1]Markups!$J$40</definedName>
    <definedName name="IncrContrMarkup_new">[1]Markups!$L$31</definedName>
    <definedName name="IncrContrMarkup_repl">[1]Markups!$J$31</definedName>
    <definedName name="IncrWhlSalerMarkup">[1]Markups!$J$21</definedName>
    <definedName name="InstallationCost_">'[1]Installation Cost'!$E$12:$E$21</definedName>
    <definedName name="InstallationCostTable">'[1]Installation Cost'!$G$4:$H$9</definedName>
    <definedName name="InstalledPrice">[1]Summary!$S$21</definedName>
    <definedName name="instCost">[2]Engineering!$T$8</definedName>
    <definedName name="K">'[1]Energy Use'!$AH$23</definedName>
    <definedName name="Labor">#REF!</definedName>
    <definedName name="level">[1]Summary!$I$21:$I$63</definedName>
    <definedName name="life">[1]Summary!$D$17</definedName>
    <definedName name="Life_avg">[1]Lifetime!$C$11</definedName>
    <definedName name="Life_dist">[1]Lifetime!$D$4</definedName>
    <definedName name="Life_max">[1]Lifetime!$E$11</definedName>
    <definedName name="Life_min">[1]Lifetime!$D$11</definedName>
    <definedName name="list_FP">[1]Labels!$C$5:$C$7</definedName>
    <definedName name="list_MatlCost">[1]Labels!$C$27:$C$29</definedName>
    <definedName name="list_Ntrials">[1]Labels!$C$19:$C$23</definedName>
    <definedName name="list_Rebound">[1]Labels!$C$32:$C$33</definedName>
    <definedName name="list_StartYears">[1]Labels!$C$11:$C$15</definedName>
    <definedName name="Lj">'[1]Energy Use'!$AH$24</definedName>
    <definedName name="LPGPrice">'[1]Energy Price Trends'!$T$10:$V$39</definedName>
    <definedName name="LPGPriceTrend_">'[1]Energy Price Trends'!$E$10:$E$92</definedName>
    <definedName name="MaintCost">'[1]Maintenance and Repair Cost'!$D$5:$D$14</definedName>
    <definedName name="Markup">#REF!</definedName>
    <definedName name="markupBaseline">[4]Com_Unitary_AC!#REF!</definedName>
    <definedName name="markupBaseline_Overall">[4]Com_Unitary_AC!#REF!</definedName>
    <definedName name="MaxAirFlow_">'[1]AirFlow Lookup'!$D$13</definedName>
    <definedName name="MnfCostBase">'[1]Equipment Price'!$L$4</definedName>
    <definedName name="MnfCostMult_Table">'[1]Equipment Price'!$O$8:$Q$19</definedName>
    <definedName name="MnfCostScalar">'[1]Equipment Price'!$K$11:$K$20</definedName>
    <definedName name="MnfCostTable">'[1]Equipment Price'!$J$25:$L$34</definedName>
    <definedName name="MnfMarkup">[1]Markups!$I$12</definedName>
    <definedName name="model_ID">'[1]Generic Model Lookup'!$D$9</definedName>
    <definedName name="model_MAP">'[1]Generic Model Lookup'!$P$13:$AA$16</definedName>
    <definedName name="nCycles">'[1]Energy Use'!$Z$3</definedName>
    <definedName name="NewOrRepl">[4]Com_Unitary_AC!#REF!</definedName>
    <definedName name="nStage">'[1]Energy Use'!$V$9:$V$18</definedName>
    <definedName name="nTrials">[1]Labels!$H$18</definedName>
    <definedName name="nWkSheet">#REF!</definedName>
    <definedName name="OperCost">[1]Summary!$U$21:$U$63</definedName>
    <definedName name="optInstall">[2]Labels!$F$26</definedName>
    <definedName name="optMatlCost">[1]Labels!$H$26</definedName>
    <definedName name="OtherLU">#REF!</definedName>
    <definedName name="PE">'[1]Energy Use'!$BB$9:$BB$18</definedName>
    <definedName name="PE_c">'[1]Energy Use'!$AH$22</definedName>
    <definedName name="PE_nc">'[1]Energy Use'!$AH$21</definedName>
    <definedName name="PEig">'[1]Energy Use'!$AH$20</definedName>
    <definedName name="productClass">[1]Summary!$B$2</definedName>
    <definedName name="Qin_">'[1]InputCapacity Lookup'!$D$12</definedName>
    <definedName name="Qin_byModel">'[1]Generic Model Lookup'!$H$6:$H$30</definedName>
    <definedName name="Qin_list">'[1]Generic Model Lookup'!$P$12:$AA$12</definedName>
    <definedName name="Qin_M">'[1]Energy Use'!$AF$9:$AF$18</definedName>
    <definedName name="Qin_R">'[1]Energy Use'!$AE$9:$AE$18</definedName>
    <definedName name="QINpercentile">'[1]InputCapacity Lookup'!$M$4:$M$15</definedName>
    <definedName name="QINrange">'[1]InputCapacity Lookup'!$L$4:$L$15</definedName>
    <definedName name="Qout">'[1]Energy Use'!$AG$9:$AG$18</definedName>
    <definedName name="Qout_M">'[1]Energy Use'!$AI$9:$AI$18</definedName>
    <definedName name="Qout_R">'[1]Energy Use'!$AH$9:$AH$18</definedName>
    <definedName name="RawData">#REF!</definedName>
    <definedName name="rebound">'[1]Energy Use'!$I$23</definedName>
    <definedName name="RECS_Div">'[1]RECS HH Data'!$L$28</definedName>
    <definedName name="RECS_ElecAvgPrice">'[1]RECS HH Data'!$Q$28</definedName>
    <definedName name="RECS_ElecCl">'[1]RECS HH Data'!$P$28</definedName>
    <definedName name="RECS_ElecMrgPriceW">'[1]RECS HH Data'!$S$28</definedName>
    <definedName name="RECS_EquipAge">'[1]RECS HH Data'!$N$28</definedName>
    <definedName name="RECS_FuelHeat">'[1]RECS HH Data'!$AA$28</definedName>
    <definedName name="RECS_GasAvgPrice">'[1]RECS HH Data'!$R$28</definedName>
    <definedName name="RECS_GasMrgPriceW">'[1]RECS HH Data'!$T$28</definedName>
    <definedName name="RECS_HDD">'[1]RECS HH Data'!$V$28</definedName>
    <definedName name="RECS_HHid_">'[1]RECS HH Data'!$D$7</definedName>
    <definedName name="RECS_HLH">'[1]RECS HH Data'!$W$28</definedName>
    <definedName name="RECS_id">'[1]RECS HH Data'!$U$28</definedName>
    <definedName name="RECS_Region">'[1]RECS HH Data'!$K$28</definedName>
    <definedName name="RECS_SqFt">'[1]RECS HH Data'!$X$28</definedName>
    <definedName name="RECS_UECgas">'[1]RECS HH Data'!$O$28</definedName>
    <definedName name="RECS_wt">'[1]RECS HH Data'!$H$28</definedName>
    <definedName name="RECS_YearMade">'[1]RECS HH Data'!$M$28</definedName>
    <definedName name="ReliningCost">'[1]Installation Cost'!$X$4</definedName>
    <definedName name="repair_cost_ERR">'[1]Maintenance and Repair Cost'!$N$5</definedName>
    <definedName name="RepairCost">'[1]Maintenance and Repair Cost'!$E$5:$E$14</definedName>
    <definedName name="ReplOrNew">'[1]RECS HH Data'!$S$5</definedName>
    <definedName name="ReplOrNew_">'[1]RECS HH Data'!$D$15</definedName>
    <definedName name="RetailPrice_">'[1]Equipment Price'!$B$16:$C$25</definedName>
    <definedName name="rpt_AnnualFuelCost">#REF!</definedName>
    <definedName name="rpt_BOH">#REF!</definedName>
    <definedName name="rpt_BOHlow">#REF!</definedName>
    <definedName name="rpt_Elec">#REF!</definedName>
    <definedName name="rpt_Energy">#REF!</definedName>
    <definedName name="rpt_House">#REF!</definedName>
    <definedName name="rpt_InstallationCost">#REF!</definedName>
    <definedName name="rpt_Maint">#REF!</definedName>
    <definedName name="rpt_MandR">#REF!</definedName>
    <definedName name="rpt_Repair">#REF!</definedName>
    <definedName name="rpt_RetailPrice">#REF!</definedName>
    <definedName name="rpt_TotalInstalledCost">'[1]Simulation Results'!#REF!</definedName>
    <definedName name="rpt_TotalInstalledPrice">#REF!</definedName>
    <definedName name="rpt_TotalOperCost">#REF!</definedName>
    <definedName name="SalesTax">[1]Markups!$I$51</definedName>
    <definedName name="SAOA_cond">'[1]Generic Model Lookup'!$L$6:$L$30</definedName>
    <definedName name="SAOA_nonCond">'[1]Generic Model Lookup'!$K$6:$K$30</definedName>
    <definedName name="SecondBreakDiscount">#REF!</definedName>
    <definedName name="smpAvgPriceElec">'[1]RECS HH Data'!$D$10</definedName>
    <definedName name="smpAvgPriceGas">'[1]RECS HH Data'!$D$12</definedName>
    <definedName name="smpMrgPriceElecHt">'[1]RECS HH Data'!$D$11</definedName>
    <definedName name="smpMrgPriceGasHt">'[1]RECS HH Data'!$D$13</definedName>
    <definedName name="SqFt_">'[1]RECS HH Data'!$D$18</definedName>
    <definedName name="SQFTpercentile">'[1]InputCapacity Lookup'!$I$5:$I$1995</definedName>
    <definedName name="SQFTpercentile_">'[1]InputCapacity Lookup'!$D$10</definedName>
    <definedName name="SQFTpercentile_ERR">'[1]InputCapacity Lookup'!$D$19</definedName>
    <definedName name="SQFTrange">'[1]InputCapacity Lookup'!$G$5:$G$1995</definedName>
    <definedName name="StartYear">[1]Labels!$H$10</definedName>
    <definedName name="SystemOpt">[2]Labels!$F$21</definedName>
    <definedName name="Tc">'[1]Energy Use'!$AS$9:$AS$18</definedName>
    <definedName name="TechnicianRate">#REF!</definedName>
    <definedName name="tig">'[1]Energy Use'!$AB$23</definedName>
    <definedName name="tminus">'[1]Energy Use'!$AB$21</definedName>
    <definedName name="tmpD">'[1]HDD Dist by Division'!#REF!</definedName>
    <definedName name="TOA_H">'[1]Energy Use'!$AT$9:$AT$18</definedName>
    <definedName name="TOA_R">'[1]Energy Use'!$AU$9:$AU$18</definedName>
    <definedName name="tON_H">'[1]Energy Use'!$AX$9:$AX$18</definedName>
    <definedName name="tON_R">'[1]Energy Use'!$AY$9:$AY$18</definedName>
    <definedName name="total">#REF!</definedName>
    <definedName name="TotalBaseMarkup_">[1]Markups!$D$9</definedName>
    <definedName name="TotalIncrMarkup_">[1]Markups!$D$10</definedName>
    <definedName name="tp">'[1]Energy Use'!$AB$22</definedName>
    <definedName name="tplus">'[1]Energy Use'!$AB$20</definedName>
    <definedName name="Watt1000CFM_byDesign_">'[1]Energy Use'!$P$9:$P$18</definedName>
    <definedName name="watt1000CFM_c_">'[1]Electricity Use'!$J$13:$J$14</definedName>
    <definedName name="watt1000CFM_nc_">'[1]Electricity Use'!$I$13:$I$14</definedName>
    <definedName name="WinterElecUse_">'[1]Energy Use'!$M$9:$M$18</definedName>
    <definedName name="WinterFuelUse">[1]Summary!$N$21</definedName>
    <definedName name="WinterGasUse_">'[1]Energy Use'!$J$9:$J$18</definedName>
    <definedName name="WkSheet" localSheetId="4">OFFSET(#REF!,0,0,nWkSheet,1)</definedName>
    <definedName name="WkSheet">OFFSET(#REF!,0,0,nWkSheet,1)</definedName>
    <definedName name="XH">'[1]Energy Use'!$AZ$9:$AZ$18</definedName>
    <definedName name="XR">'[1]Energy Use'!$BA$9:$BA$18</definedName>
    <definedName name="y_H">'[1]Energy Use'!$Y$9:$Y$18</definedName>
    <definedName name="y_R">'[1]Energy Use'!$Z$9:$Z$18</definedName>
    <definedName name="yig_H">'[1]Energy Use'!$AC$9:$AC$18</definedName>
    <definedName name="yig_R">'[1]Energy Use'!$AD$9:$AD$18</definedName>
    <definedName name="yp_H">'[1]Energy Use'!$AA$9:$AA$18</definedName>
    <definedName name="yp_R">'[1]Energy Use'!$AB$9:$AB$18</definedName>
    <definedName name="yr0">[1]Summary!$AC$8</definedName>
    <definedName name="yrW">'[1]Maintenance and Repair Cost'!$D$16</definedName>
  </definedNames>
  <calcPr calcId="152511"/>
</workbook>
</file>

<file path=xl/calcChain.xml><?xml version="1.0" encoding="utf-8"?>
<calcChain xmlns="http://schemas.openxmlformats.org/spreadsheetml/2006/main">
  <c r="AI87" i="11" l="1"/>
  <c r="AG7" i="11"/>
  <c r="AG8" i="11"/>
  <c r="AG9" i="11"/>
  <c r="AG10" i="11"/>
  <c r="AG11" i="11"/>
  <c r="AG12" i="11"/>
  <c r="AG13" i="11"/>
  <c r="AG14" i="11"/>
  <c r="AG15" i="11"/>
  <c r="AG16" i="11"/>
  <c r="AG17" i="11"/>
  <c r="AG18" i="11"/>
  <c r="AG19" i="11"/>
  <c r="AG20" i="11"/>
  <c r="AG21" i="11"/>
  <c r="AG22" i="11"/>
  <c r="AG23" i="11"/>
  <c r="AG24" i="11"/>
  <c r="AG25" i="11"/>
  <c r="AG26" i="11"/>
  <c r="AG27" i="11"/>
  <c r="AG28" i="11"/>
  <c r="AG29" i="11"/>
  <c r="AG30" i="11"/>
  <c r="AG31" i="11"/>
  <c r="AG32" i="11"/>
  <c r="AG33" i="11"/>
  <c r="AG34" i="11"/>
  <c r="AG35" i="11"/>
  <c r="AG36" i="11"/>
  <c r="AG37" i="11"/>
  <c r="AG38" i="11"/>
  <c r="AG39" i="11"/>
  <c r="AG40" i="11"/>
  <c r="AG41" i="11"/>
  <c r="AG42" i="11"/>
  <c r="AG43" i="11"/>
  <c r="AG44" i="11"/>
  <c r="AG45" i="11"/>
  <c r="AG46" i="11"/>
  <c r="AG47" i="11"/>
  <c r="AG48" i="11"/>
  <c r="AG49" i="11"/>
  <c r="AG50" i="11"/>
  <c r="AG51" i="11"/>
  <c r="AG52" i="11"/>
  <c r="AG53" i="11"/>
  <c r="AG54" i="11"/>
  <c r="AG55" i="11"/>
  <c r="AG56" i="11"/>
  <c r="AG57" i="11"/>
  <c r="AG58" i="11"/>
  <c r="AG59" i="11"/>
  <c r="AG60" i="11"/>
  <c r="AG61" i="11"/>
  <c r="AG62" i="11"/>
  <c r="AG63" i="11"/>
  <c r="AG64" i="11"/>
  <c r="AG65" i="11"/>
  <c r="AG66" i="11"/>
  <c r="AG67" i="11"/>
  <c r="AG68" i="11"/>
  <c r="AG69" i="11"/>
  <c r="AG70" i="11"/>
  <c r="AG71" i="11"/>
  <c r="AG72" i="11"/>
  <c r="AG73" i="11"/>
  <c r="AG74" i="11"/>
  <c r="AG75" i="11"/>
  <c r="AG76" i="11"/>
  <c r="AG77" i="11"/>
  <c r="AG78" i="11"/>
  <c r="AG79" i="11"/>
  <c r="AG80" i="11"/>
  <c r="AG81" i="11"/>
  <c r="AG82" i="11"/>
  <c r="AG83" i="11"/>
  <c r="AG84" i="11"/>
  <c r="AG85" i="11"/>
  <c r="AG86" i="11"/>
  <c r="AG87" i="11"/>
  <c r="AG88" i="11"/>
  <c r="AG89" i="11"/>
  <c r="AG90" i="11"/>
  <c r="AG91" i="11"/>
  <c r="AG92" i="11"/>
  <c r="AG93" i="11"/>
  <c r="AG94" i="11"/>
  <c r="AG95" i="11"/>
  <c r="AG96" i="11"/>
  <c r="AG97" i="11"/>
  <c r="AG98" i="11"/>
  <c r="AG99" i="11"/>
  <c r="AG100" i="11"/>
  <c r="AG101" i="11"/>
  <c r="AG102" i="11"/>
  <c r="AG103" i="11"/>
  <c r="AG104" i="11"/>
  <c r="AG105" i="11"/>
  <c r="AG106" i="11"/>
  <c r="AG107" i="11"/>
  <c r="AG108" i="11"/>
  <c r="AG109" i="11"/>
  <c r="AG110" i="11"/>
  <c r="AG111" i="11"/>
  <c r="AG112" i="11"/>
  <c r="AG113" i="11"/>
  <c r="AG114" i="11"/>
  <c r="AG115" i="11"/>
  <c r="AG116" i="11"/>
  <c r="AG117" i="11"/>
  <c r="AG118" i="11"/>
  <c r="AG119" i="11"/>
  <c r="AG120" i="11"/>
  <c r="AG121" i="11"/>
  <c r="AG122" i="11"/>
  <c r="AG123" i="11"/>
  <c r="AG124" i="11"/>
  <c r="AG125" i="11"/>
  <c r="AG126" i="11"/>
  <c r="AG127" i="11"/>
  <c r="AG128" i="11"/>
  <c r="AG129" i="11"/>
  <c r="AG130" i="11"/>
  <c r="AG131" i="11"/>
  <c r="AG132" i="11"/>
  <c r="AG133" i="11"/>
  <c r="AG134" i="11"/>
  <c r="AG135" i="11"/>
  <c r="AG136" i="11"/>
  <c r="AG137" i="11"/>
  <c r="AG138" i="11"/>
  <c r="AG139" i="11"/>
  <c r="AG140" i="11"/>
  <c r="AG141" i="11"/>
  <c r="AG142" i="11"/>
  <c r="AG143" i="11"/>
  <c r="AG144" i="11"/>
  <c r="AG145" i="11"/>
  <c r="AG146" i="11"/>
  <c r="AG147" i="11"/>
  <c r="AG148" i="11"/>
  <c r="AG149" i="11"/>
  <c r="AG150" i="11"/>
  <c r="AG151" i="11"/>
  <c r="AG152" i="11"/>
  <c r="AG153" i="11"/>
  <c r="AG154" i="11"/>
  <c r="AG155" i="11"/>
  <c r="AG156" i="11"/>
  <c r="AG157" i="11"/>
  <c r="AG158" i="11"/>
  <c r="AG159" i="11"/>
  <c r="AG160" i="11"/>
  <c r="AG161" i="11"/>
  <c r="AG162" i="11"/>
  <c r="AG163" i="11"/>
  <c r="AG164" i="11"/>
  <c r="AG165" i="11"/>
  <c r="AG166" i="11"/>
  <c r="AG167" i="11"/>
  <c r="AG168" i="11"/>
  <c r="AG169" i="11"/>
  <c r="AG170" i="11"/>
  <c r="AG171" i="11"/>
  <c r="AG172" i="11"/>
  <c r="AG173" i="11"/>
  <c r="AG174" i="11"/>
  <c r="AG175" i="11"/>
  <c r="AG176" i="11"/>
  <c r="AG177" i="11"/>
  <c r="AG178" i="11"/>
  <c r="AG179" i="11"/>
  <c r="AG180" i="11"/>
  <c r="AG181" i="11"/>
  <c r="AG182" i="11"/>
  <c r="AG183" i="11"/>
  <c r="AG184" i="11"/>
  <c r="AG185" i="11"/>
  <c r="AG5" i="11"/>
  <c r="W197" i="1"/>
  <c r="W196" i="1"/>
  <c r="W195" i="1"/>
  <c r="W191" i="1"/>
  <c r="W189" i="1"/>
  <c r="W188" i="1"/>
  <c r="W187" i="1"/>
  <c r="W186" i="1"/>
  <c r="T197" i="1"/>
  <c r="T196" i="1"/>
  <c r="T195" i="1"/>
  <c r="T191" i="1"/>
  <c r="T189" i="1"/>
  <c r="T188" i="1"/>
  <c r="T187" i="1"/>
  <c r="T186" i="1"/>
  <c r="R79" i="1"/>
  <c r="S79" i="1"/>
  <c r="T79" i="1"/>
  <c r="U79" i="1"/>
  <c r="V79" i="1"/>
  <c r="W79" i="1"/>
  <c r="R123" i="1"/>
  <c r="S123" i="1"/>
  <c r="T123" i="1"/>
  <c r="U123" i="1"/>
  <c r="V123" i="1"/>
  <c r="W123" i="1"/>
  <c r="R124" i="1"/>
  <c r="S124" i="1"/>
  <c r="T124" i="1"/>
  <c r="U124" i="1"/>
  <c r="V124" i="1"/>
  <c r="W124" i="1"/>
  <c r="R125" i="1"/>
  <c r="S125" i="1"/>
  <c r="T125" i="1"/>
  <c r="U125" i="1"/>
  <c r="V125" i="1"/>
  <c r="W125" i="1"/>
  <c r="R126" i="1"/>
  <c r="S126" i="1"/>
  <c r="T126" i="1"/>
  <c r="U126" i="1"/>
  <c r="V126" i="1"/>
  <c r="W126" i="1"/>
  <c r="R127" i="1"/>
  <c r="S127" i="1"/>
  <c r="T127" i="1"/>
  <c r="U127" i="1"/>
  <c r="V127" i="1"/>
  <c r="W127" i="1"/>
  <c r="R128" i="1"/>
  <c r="S128" i="1"/>
  <c r="T128" i="1"/>
  <c r="U128" i="1"/>
  <c r="V128" i="1"/>
  <c r="W128" i="1"/>
  <c r="R70" i="1"/>
  <c r="S70" i="1"/>
  <c r="T70" i="1"/>
  <c r="U70" i="1"/>
  <c r="V70" i="1"/>
  <c r="W70" i="1"/>
  <c r="R71" i="1"/>
  <c r="S71" i="1"/>
  <c r="T71" i="1"/>
  <c r="U71" i="1"/>
  <c r="V71" i="1"/>
  <c r="W71" i="1"/>
  <c r="R72" i="1"/>
  <c r="S72" i="1"/>
  <c r="T72" i="1"/>
  <c r="U72" i="1"/>
  <c r="V72" i="1"/>
  <c r="W72" i="1"/>
  <c r="R73" i="1"/>
  <c r="S73" i="1"/>
  <c r="T73" i="1"/>
  <c r="U73" i="1"/>
  <c r="V73" i="1"/>
  <c r="W73" i="1"/>
  <c r="R74" i="1"/>
  <c r="S74" i="1"/>
  <c r="T74" i="1"/>
  <c r="U74" i="1"/>
  <c r="V74" i="1"/>
  <c r="W74" i="1"/>
  <c r="R75" i="1"/>
  <c r="S75" i="1"/>
  <c r="T75" i="1"/>
  <c r="U75" i="1"/>
  <c r="V75" i="1"/>
  <c r="W75" i="1"/>
  <c r="R76" i="1"/>
  <c r="S76" i="1"/>
  <c r="T76" i="1"/>
  <c r="U76" i="1"/>
  <c r="V76" i="1"/>
  <c r="W76" i="1"/>
  <c r="R77" i="1"/>
  <c r="S77" i="1"/>
  <c r="T77" i="1"/>
  <c r="U77" i="1"/>
  <c r="V77" i="1"/>
  <c r="W77" i="1"/>
  <c r="R78" i="1"/>
  <c r="S78" i="1"/>
  <c r="T78" i="1"/>
  <c r="U78" i="1"/>
  <c r="V78" i="1"/>
  <c r="W78" i="1"/>
  <c r="W182" i="11"/>
  <c r="W184" i="11"/>
  <c r="AA184" i="11" s="1"/>
  <c r="W185" i="11"/>
  <c r="AA185" i="11" s="1"/>
  <c r="W181" i="11"/>
  <c r="AA181" i="11" s="1"/>
  <c r="R8" i="1" l="1"/>
  <c r="S8" i="1"/>
  <c r="T8" i="1"/>
  <c r="U8" i="1"/>
  <c r="V8" i="1"/>
  <c r="W8" i="1"/>
  <c r="R9" i="1"/>
  <c r="S9" i="1"/>
  <c r="T9" i="1"/>
  <c r="U9" i="1"/>
  <c r="V9" i="1"/>
  <c r="W9" i="1"/>
  <c r="R10" i="1"/>
  <c r="S10" i="1"/>
  <c r="T10" i="1"/>
  <c r="U10" i="1"/>
  <c r="V10" i="1"/>
  <c r="W10" i="1"/>
  <c r="R11" i="1"/>
  <c r="S11" i="1"/>
  <c r="T11" i="1"/>
  <c r="U11" i="1"/>
  <c r="V11" i="1"/>
  <c r="W11" i="1"/>
  <c r="R12" i="1"/>
  <c r="S12" i="1"/>
  <c r="T12" i="1"/>
  <c r="U12" i="1"/>
  <c r="V12" i="1"/>
  <c r="W12" i="1"/>
  <c r="R13" i="1"/>
  <c r="S13" i="1"/>
  <c r="T13" i="1"/>
  <c r="U13" i="1"/>
  <c r="V13" i="1"/>
  <c r="W13" i="1"/>
  <c r="R14" i="1"/>
  <c r="S14" i="1"/>
  <c r="T14" i="1"/>
  <c r="U14" i="1"/>
  <c r="V14" i="1"/>
  <c r="W14" i="1"/>
  <c r="R15" i="1"/>
  <c r="S15" i="1"/>
  <c r="T15" i="1"/>
  <c r="U15" i="1"/>
  <c r="V15" i="1"/>
  <c r="W15" i="1"/>
  <c r="R16" i="1"/>
  <c r="S16" i="1"/>
  <c r="T16" i="1"/>
  <c r="U16" i="1"/>
  <c r="V16" i="1"/>
  <c r="W16" i="1"/>
  <c r="R17" i="1"/>
  <c r="S17" i="1"/>
  <c r="T17" i="1"/>
  <c r="U17" i="1"/>
  <c r="V17" i="1"/>
  <c r="W17" i="1"/>
  <c r="R18" i="1"/>
  <c r="S18" i="1"/>
  <c r="T18" i="1"/>
  <c r="U18" i="1"/>
  <c r="V18" i="1"/>
  <c r="W18" i="1"/>
  <c r="R19" i="1"/>
  <c r="S19" i="1"/>
  <c r="T19" i="1"/>
  <c r="U19" i="1"/>
  <c r="V19" i="1"/>
  <c r="W19" i="1"/>
  <c r="R20" i="1"/>
  <c r="S20" i="1"/>
  <c r="T20" i="1"/>
  <c r="U20" i="1"/>
  <c r="V20" i="1"/>
  <c r="W20" i="1"/>
  <c r="R21" i="1"/>
  <c r="S21" i="1"/>
  <c r="T21" i="1"/>
  <c r="U21" i="1"/>
  <c r="V21" i="1"/>
  <c r="W21" i="1"/>
  <c r="R22" i="1"/>
  <c r="S22" i="1"/>
  <c r="T22" i="1"/>
  <c r="U22" i="1"/>
  <c r="V22" i="1"/>
  <c r="W22" i="1"/>
  <c r="R23" i="1"/>
  <c r="S23" i="1"/>
  <c r="T23" i="1"/>
  <c r="U23" i="1"/>
  <c r="V23" i="1"/>
  <c r="W23" i="1"/>
  <c r="R24" i="1"/>
  <c r="S24" i="1"/>
  <c r="T24" i="1"/>
  <c r="U24" i="1"/>
  <c r="V24" i="1"/>
  <c r="W24" i="1"/>
  <c r="R25" i="1"/>
  <c r="S25" i="1"/>
  <c r="T25" i="1"/>
  <c r="U25" i="1"/>
  <c r="V25" i="1"/>
  <c r="W25" i="1"/>
  <c r="R26" i="1"/>
  <c r="S26" i="1"/>
  <c r="T26" i="1"/>
  <c r="U26" i="1"/>
  <c r="V26" i="1"/>
  <c r="W26" i="1"/>
  <c r="R27" i="1"/>
  <c r="S27" i="1"/>
  <c r="T27" i="1"/>
  <c r="U27" i="1"/>
  <c r="V27" i="1"/>
  <c r="W27" i="1"/>
  <c r="R28" i="1"/>
  <c r="S28" i="1"/>
  <c r="T28" i="1"/>
  <c r="U28" i="1"/>
  <c r="V28" i="1"/>
  <c r="W28" i="1"/>
  <c r="R29" i="1"/>
  <c r="S29" i="1"/>
  <c r="T29" i="1"/>
  <c r="U29" i="1"/>
  <c r="V29" i="1"/>
  <c r="W29" i="1"/>
  <c r="R30" i="1"/>
  <c r="S30" i="1"/>
  <c r="T30" i="1"/>
  <c r="U30" i="1"/>
  <c r="V30" i="1"/>
  <c r="W30" i="1"/>
  <c r="R31" i="1"/>
  <c r="S31" i="1"/>
  <c r="T31" i="1"/>
  <c r="U31" i="1"/>
  <c r="V31" i="1"/>
  <c r="W31" i="1"/>
  <c r="R32" i="1"/>
  <c r="S32" i="1"/>
  <c r="T32" i="1"/>
  <c r="U32" i="1"/>
  <c r="V32" i="1"/>
  <c r="W32" i="1"/>
  <c r="R33" i="1"/>
  <c r="S33" i="1"/>
  <c r="T33" i="1"/>
  <c r="U33" i="1"/>
  <c r="V33" i="1"/>
  <c r="W33" i="1"/>
  <c r="R34" i="1"/>
  <c r="S34" i="1"/>
  <c r="T34" i="1"/>
  <c r="U34" i="1"/>
  <c r="V34" i="1"/>
  <c r="W34" i="1"/>
  <c r="R35" i="1"/>
  <c r="S35" i="1"/>
  <c r="T35" i="1"/>
  <c r="U35" i="1"/>
  <c r="V35" i="1"/>
  <c r="W35" i="1"/>
  <c r="R36" i="1"/>
  <c r="S36" i="1"/>
  <c r="T36" i="1"/>
  <c r="U36" i="1"/>
  <c r="V36" i="1"/>
  <c r="W36" i="1"/>
  <c r="R37" i="1"/>
  <c r="S37" i="1"/>
  <c r="T37" i="1"/>
  <c r="U37" i="1"/>
  <c r="V37" i="1"/>
  <c r="W37" i="1"/>
  <c r="R38" i="1"/>
  <c r="S38" i="1"/>
  <c r="T38" i="1"/>
  <c r="U38" i="1"/>
  <c r="V38" i="1"/>
  <c r="W38" i="1"/>
  <c r="R39" i="1"/>
  <c r="S39" i="1"/>
  <c r="T39" i="1"/>
  <c r="U39" i="1"/>
  <c r="V39" i="1"/>
  <c r="W39" i="1"/>
  <c r="R40" i="1"/>
  <c r="S40" i="1"/>
  <c r="T40" i="1"/>
  <c r="U40" i="1"/>
  <c r="V40" i="1"/>
  <c r="W40" i="1"/>
  <c r="R41" i="1"/>
  <c r="S41" i="1"/>
  <c r="T41" i="1"/>
  <c r="U41" i="1"/>
  <c r="V41" i="1"/>
  <c r="W41" i="1"/>
  <c r="R42" i="1"/>
  <c r="S42" i="1"/>
  <c r="T42" i="1"/>
  <c r="U42" i="1"/>
  <c r="V42" i="1"/>
  <c r="W42" i="1"/>
  <c r="R43" i="1"/>
  <c r="S43" i="1"/>
  <c r="T43" i="1"/>
  <c r="U43" i="1"/>
  <c r="V43" i="1"/>
  <c r="W43" i="1"/>
  <c r="R44" i="1"/>
  <c r="S44" i="1"/>
  <c r="T44" i="1"/>
  <c r="U44" i="1"/>
  <c r="V44" i="1"/>
  <c r="W44" i="1"/>
  <c r="R45" i="1"/>
  <c r="S45" i="1"/>
  <c r="T45" i="1"/>
  <c r="U45" i="1"/>
  <c r="V45" i="1"/>
  <c r="W45" i="1"/>
  <c r="R46" i="1"/>
  <c r="S46" i="1"/>
  <c r="T46" i="1"/>
  <c r="U46" i="1"/>
  <c r="V46" i="1"/>
  <c r="W46" i="1"/>
  <c r="R47" i="1"/>
  <c r="S47" i="1"/>
  <c r="T47" i="1"/>
  <c r="U47" i="1"/>
  <c r="V47" i="1"/>
  <c r="W47" i="1"/>
  <c r="R48" i="1"/>
  <c r="S48" i="1"/>
  <c r="T48" i="1"/>
  <c r="U48" i="1"/>
  <c r="V48" i="1"/>
  <c r="W48" i="1"/>
  <c r="R49" i="1"/>
  <c r="S49" i="1"/>
  <c r="T49" i="1"/>
  <c r="U49" i="1"/>
  <c r="V49" i="1"/>
  <c r="W49" i="1"/>
  <c r="R50" i="1"/>
  <c r="S50" i="1"/>
  <c r="T50" i="1"/>
  <c r="U50" i="1"/>
  <c r="V50" i="1"/>
  <c r="W50" i="1"/>
  <c r="R51" i="1"/>
  <c r="S51" i="1"/>
  <c r="T51" i="1"/>
  <c r="U51" i="1"/>
  <c r="V51" i="1"/>
  <c r="W51" i="1"/>
  <c r="R52" i="1"/>
  <c r="S52" i="1"/>
  <c r="T52" i="1"/>
  <c r="U52" i="1"/>
  <c r="V52" i="1"/>
  <c r="W52" i="1"/>
  <c r="R53" i="1"/>
  <c r="S53" i="1"/>
  <c r="T53" i="1"/>
  <c r="U53" i="1"/>
  <c r="V53" i="1"/>
  <c r="W53" i="1"/>
  <c r="R54" i="1"/>
  <c r="S54" i="1"/>
  <c r="T54" i="1"/>
  <c r="U54" i="1"/>
  <c r="V54" i="1"/>
  <c r="W54" i="1"/>
  <c r="R55" i="1"/>
  <c r="S55" i="1"/>
  <c r="T55" i="1"/>
  <c r="U55" i="1"/>
  <c r="V55" i="1"/>
  <c r="W55" i="1"/>
  <c r="R56" i="1"/>
  <c r="S56" i="1"/>
  <c r="T56" i="1"/>
  <c r="U56" i="1"/>
  <c r="V56" i="1"/>
  <c r="W56" i="1"/>
  <c r="R57" i="1"/>
  <c r="S57" i="1"/>
  <c r="T57" i="1"/>
  <c r="U57" i="1"/>
  <c r="V57" i="1"/>
  <c r="W57" i="1"/>
  <c r="R58" i="1"/>
  <c r="S58" i="1"/>
  <c r="T58" i="1"/>
  <c r="U58" i="1"/>
  <c r="V58" i="1"/>
  <c r="W58" i="1"/>
  <c r="R59" i="1"/>
  <c r="S59" i="1"/>
  <c r="T59" i="1"/>
  <c r="U59" i="1"/>
  <c r="V59" i="1"/>
  <c r="W59" i="1"/>
  <c r="R60" i="1"/>
  <c r="S60" i="1"/>
  <c r="T60" i="1"/>
  <c r="U60" i="1"/>
  <c r="V60" i="1"/>
  <c r="W60" i="1"/>
  <c r="R61" i="1"/>
  <c r="S61" i="1"/>
  <c r="T61" i="1"/>
  <c r="U61" i="1"/>
  <c r="V61" i="1"/>
  <c r="W61" i="1"/>
  <c r="R62" i="1"/>
  <c r="S62" i="1"/>
  <c r="T62" i="1"/>
  <c r="U62" i="1"/>
  <c r="V62" i="1"/>
  <c r="W62" i="1"/>
  <c r="R63" i="1"/>
  <c r="S63" i="1"/>
  <c r="T63" i="1"/>
  <c r="U63" i="1"/>
  <c r="V63" i="1"/>
  <c r="W63" i="1"/>
  <c r="R64" i="1"/>
  <c r="S64" i="1"/>
  <c r="T64" i="1"/>
  <c r="U64" i="1"/>
  <c r="V64" i="1"/>
  <c r="W64" i="1"/>
  <c r="R65" i="1"/>
  <c r="S65" i="1"/>
  <c r="T65" i="1"/>
  <c r="U65" i="1"/>
  <c r="V65" i="1"/>
  <c r="W65" i="1"/>
  <c r="R66" i="1"/>
  <c r="S66" i="1"/>
  <c r="T66" i="1"/>
  <c r="U66" i="1"/>
  <c r="V66" i="1"/>
  <c r="W66" i="1"/>
  <c r="R67" i="1"/>
  <c r="S67" i="1"/>
  <c r="T67" i="1"/>
  <c r="U67" i="1"/>
  <c r="V67" i="1"/>
  <c r="W67" i="1"/>
  <c r="R68" i="1"/>
  <c r="S68" i="1"/>
  <c r="T68" i="1"/>
  <c r="U68" i="1"/>
  <c r="V68" i="1"/>
  <c r="W68" i="1"/>
  <c r="R69" i="1"/>
  <c r="S69" i="1"/>
  <c r="T69" i="1"/>
  <c r="U69" i="1"/>
  <c r="V69" i="1"/>
  <c r="W69" i="1"/>
  <c r="R80" i="1"/>
  <c r="S80" i="1"/>
  <c r="T80" i="1"/>
  <c r="U80" i="1"/>
  <c r="V80" i="1"/>
  <c r="W80" i="1"/>
  <c r="R81" i="1"/>
  <c r="S81" i="1"/>
  <c r="T81" i="1"/>
  <c r="U81" i="1"/>
  <c r="V81" i="1"/>
  <c r="W81" i="1"/>
  <c r="R82" i="1"/>
  <c r="S82" i="1"/>
  <c r="T82" i="1"/>
  <c r="U82" i="1"/>
  <c r="V82" i="1"/>
  <c r="W82" i="1"/>
  <c r="R83" i="1"/>
  <c r="S83" i="1"/>
  <c r="T83" i="1"/>
  <c r="U83" i="1"/>
  <c r="V83" i="1"/>
  <c r="W83" i="1"/>
  <c r="R84" i="1"/>
  <c r="S84" i="1"/>
  <c r="T84" i="1"/>
  <c r="U84" i="1"/>
  <c r="V84" i="1"/>
  <c r="W84" i="1"/>
  <c r="R85" i="1"/>
  <c r="S85" i="1"/>
  <c r="T85" i="1"/>
  <c r="U85" i="1"/>
  <c r="V85" i="1"/>
  <c r="W85" i="1"/>
  <c r="R86" i="1"/>
  <c r="S86" i="1"/>
  <c r="T86" i="1"/>
  <c r="U86" i="1"/>
  <c r="V86" i="1"/>
  <c r="W86" i="1"/>
  <c r="R87" i="1"/>
  <c r="S87" i="1"/>
  <c r="T87" i="1"/>
  <c r="U87" i="1"/>
  <c r="V87" i="1"/>
  <c r="W87" i="1"/>
  <c r="R88" i="1"/>
  <c r="S88" i="1"/>
  <c r="T88" i="1"/>
  <c r="U88" i="1"/>
  <c r="V88" i="1"/>
  <c r="W88" i="1"/>
  <c r="R89" i="1"/>
  <c r="S89" i="1"/>
  <c r="T89" i="1"/>
  <c r="U89" i="1"/>
  <c r="V89" i="1"/>
  <c r="W89" i="1"/>
  <c r="R90" i="1"/>
  <c r="S90" i="1"/>
  <c r="T90" i="1"/>
  <c r="U90" i="1"/>
  <c r="V90" i="1"/>
  <c r="W90" i="1"/>
  <c r="R91" i="1"/>
  <c r="S91" i="1"/>
  <c r="T91" i="1"/>
  <c r="U91" i="1"/>
  <c r="V91" i="1"/>
  <c r="W91" i="1"/>
  <c r="R92" i="1"/>
  <c r="S92" i="1"/>
  <c r="T92" i="1"/>
  <c r="U92" i="1"/>
  <c r="V92" i="1"/>
  <c r="W92" i="1"/>
  <c r="R93" i="1"/>
  <c r="S93" i="1"/>
  <c r="T93" i="1"/>
  <c r="U93" i="1"/>
  <c r="V93" i="1"/>
  <c r="W93" i="1"/>
  <c r="R94" i="1"/>
  <c r="S94" i="1"/>
  <c r="T94" i="1"/>
  <c r="U94" i="1"/>
  <c r="V94" i="1"/>
  <c r="W94" i="1"/>
  <c r="R95" i="1"/>
  <c r="S95" i="1"/>
  <c r="T95" i="1"/>
  <c r="U95" i="1"/>
  <c r="V95" i="1"/>
  <c r="W95" i="1"/>
  <c r="R96" i="1"/>
  <c r="S96" i="1"/>
  <c r="T96" i="1"/>
  <c r="U96" i="1"/>
  <c r="V96" i="1"/>
  <c r="W96" i="1"/>
  <c r="R97" i="1"/>
  <c r="S97" i="1"/>
  <c r="T97" i="1"/>
  <c r="U97" i="1"/>
  <c r="V97" i="1"/>
  <c r="W97" i="1"/>
  <c r="R98" i="1"/>
  <c r="S98" i="1"/>
  <c r="T98" i="1"/>
  <c r="U98" i="1"/>
  <c r="V98" i="1"/>
  <c r="W98" i="1"/>
  <c r="R99" i="1"/>
  <c r="S99" i="1"/>
  <c r="T99" i="1"/>
  <c r="U99" i="1"/>
  <c r="V99" i="1"/>
  <c r="W99" i="1"/>
  <c r="R100" i="1"/>
  <c r="S100" i="1"/>
  <c r="T100" i="1"/>
  <c r="U100" i="1"/>
  <c r="V100" i="1"/>
  <c r="W100" i="1"/>
  <c r="R101" i="1"/>
  <c r="S101" i="1"/>
  <c r="T101" i="1"/>
  <c r="U101" i="1"/>
  <c r="V101" i="1"/>
  <c r="W101" i="1"/>
  <c r="R102" i="1"/>
  <c r="S102" i="1"/>
  <c r="T102" i="1"/>
  <c r="U102" i="1"/>
  <c r="V102" i="1"/>
  <c r="W102" i="1"/>
  <c r="R103" i="1"/>
  <c r="S103" i="1"/>
  <c r="T103" i="1"/>
  <c r="U103" i="1"/>
  <c r="V103" i="1"/>
  <c r="W103" i="1"/>
  <c r="R104" i="1"/>
  <c r="S104" i="1"/>
  <c r="T104" i="1"/>
  <c r="U104" i="1"/>
  <c r="V104" i="1"/>
  <c r="W104" i="1"/>
  <c r="R105" i="1"/>
  <c r="S105" i="1"/>
  <c r="T105" i="1"/>
  <c r="U105" i="1"/>
  <c r="V105" i="1"/>
  <c r="W105" i="1"/>
  <c r="R106" i="1"/>
  <c r="S106" i="1"/>
  <c r="T106" i="1"/>
  <c r="U106" i="1"/>
  <c r="V106" i="1"/>
  <c r="W106" i="1"/>
  <c r="R107" i="1"/>
  <c r="S107" i="1"/>
  <c r="T107" i="1"/>
  <c r="U107" i="1"/>
  <c r="V107" i="1"/>
  <c r="W107" i="1"/>
  <c r="R108" i="1"/>
  <c r="S108" i="1"/>
  <c r="T108" i="1"/>
  <c r="U108" i="1"/>
  <c r="V108" i="1"/>
  <c r="W108" i="1"/>
  <c r="R109" i="1"/>
  <c r="S109" i="1"/>
  <c r="T109" i="1"/>
  <c r="U109" i="1"/>
  <c r="V109" i="1"/>
  <c r="W109" i="1"/>
  <c r="R110" i="1"/>
  <c r="S110" i="1"/>
  <c r="T110" i="1"/>
  <c r="U110" i="1"/>
  <c r="V110" i="1"/>
  <c r="W110" i="1"/>
  <c r="R111" i="1"/>
  <c r="S111" i="1"/>
  <c r="T111" i="1"/>
  <c r="U111" i="1"/>
  <c r="V111" i="1"/>
  <c r="W111" i="1"/>
  <c r="R112" i="1"/>
  <c r="S112" i="1"/>
  <c r="T112" i="1"/>
  <c r="U112" i="1"/>
  <c r="V112" i="1"/>
  <c r="W112" i="1"/>
  <c r="R113" i="1"/>
  <c r="S113" i="1"/>
  <c r="T113" i="1"/>
  <c r="U113" i="1"/>
  <c r="V113" i="1"/>
  <c r="W113" i="1"/>
  <c r="R114" i="1"/>
  <c r="S114" i="1"/>
  <c r="T114" i="1"/>
  <c r="U114" i="1"/>
  <c r="V114" i="1"/>
  <c r="W114" i="1"/>
  <c r="R115" i="1"/>
  <c r="S115" i="1"/>
  <c r="T115" i="1"/>
  <c r="U115" i="1"/>
  <c r="V115" i="1"/>
  <c r="W115" i="1"/>
  <c r="R116" i="1"/>
  <c r="S116" i="1"/>
  <c r="T116" i="1"/>
  <c r="U116" i="1"/>
  <c r="V116" i="1"/>
  <c r="W116" i="1"/>
  <c r="R117" i="1"/>
  <c r="S117" i="1"/>
  <c r="T117" i="1"/>
  <c r="U117" i="1"/>
  <c r="V117" i="1"/>
  <c r="W117" i="1"/>
  <c r="R118" i="1"/>
  <c r="S118" i="1"/>
  <c r="T118" i="1"/>
  <c r="U118" i="1"/>
  <c r="V118" i="1"/>
  <c r="W118" i="1"/>
  <c r="R119" i="1"/>
  <c r="S119" i="1"/>
  <c r="T119" i="1"/>
  <c r="U119" i="1"/>
  <c r="V119" i="1"/>
  <c r="W119" i="1"/>
  <c r="R120" i="1"/>
  <c r="S120" i="1"/>
  <c r="T120" i="1"/>
  <c r="U120" i="1"/>
  <c r="V120" i="1"/>
  <c r="W120" i="1"/>
  <c r="R121" i="1"/>
  <c r="S121" i="1"/>
  <c r="T121" i="1"/>
  <c r="U121" i="1"/>
  <c r="V121" i="1"/>
  <c r="W121" i="1"/>
  <c r="R122" i="1"/>
  <c r="S122" i="1"/>
  <c r="T122" i="1"/>
  <c r="U122" i="1"/>
  <c r="V122" i="1"/>
  <c r="W122" i="1"/>
  <c r="R129" i="1"/>
  <c r="S129" i="1"/>
  <c r="T129" i="1"/>
  <c r="U129" i="1"/>
  <c r="V129" i="1"/>
  <c r="W129" i="1"/>
  <c r="R130" i="1"/>
  <c r="S130" i="1"/>
  <c r="T130" i="1"/>
  <c r="U130" i="1"/>
  <c r="V130" i="1"/>
  <c r="W130" i="1"/>
  <c r="R131" i="1"/>
  <c r="S131" i="1"/>
  <c r="T131" i="1"/>
  <c r="U131" i="1"/>
  <c r="V131" i="1"/>
  <c r="W131" i="1"/>
  <c r="R132" i="1"/>
  <c r="S132" i="1"/>
  <c r="T132" i="1"/>
  <c r="U132" i="1"/>
  <c r="V132" i="1"/>
  <c r="W132" i="1"/>
  <c r="R133" i="1"/>
  <c r="S133" i="1"/>
  <c r="T133" i="1"/>
  <c r="U133" i="1"/>
  <c r="V133" i="1"/>
  <c r="W133" i="1"/>
  <c r="R134" i="1"/>
  <c r="S134" i="1"/>
  <c r="T134" i="1"/>
  <c r="U134" i="1"/>
  <c r="V134" i="1"/>
  <c r="W134" i="1"/>
  <c r="R135" i="1"/>
  <c r="S135" i="1"/>
  <c r="T135" i="1"/>
  <c r="U135" i="1"/>
  <c r="V135" i="1"/>
  <c r="W135" i="1"/>
  <c r="R136" i="1"/>
  <c r="S136" i="1"/>
  <c r="T136" i="1"/>
  <c r="U136" i="1"/>
  <c r="V136" i="1"/>
  <c r="W136" i="1"/>
  <c r="R137" i="1"/>
  <c r="S137" i="1"/>
  <c r="T137" i="1"/>
  <c r="U137" i="1"/>
  <c r="V137" i="1"/>
  <c r="W137" i="1"/>
  <c r="R138" i="1"/>
  <c r="S138" i="1"/>
  <c r="T138" i="1"/>
  <c r="U138" i="1"/>
  <c r="V138" i="1"/>
  <c r="W138" i="1"/>
  <c r="R139" i="1"/>
  <c r="S139" i="1"/>
  <c r="T139" i="1"/>
  <c r="U139" i="1"/>
  <c r="V139" i="1"/>
  <c r="W139" i="1"/>
  <c r="R140" i="1"/>
  <c r="S140" i="1"/>
  <c r="T140" i="1"/>
  <c r="U140" i="1"/>
  <c r="V140" i="1"/>
  <c r="W140" i="1"/>
  <c r="R141" i="1"/>
  <c r="S141" i="1"/>
  <c r="T141" i="1"/>
  <c r="U141" i="1"/>
  <c r="V141" i="1"/>
  <c r="W141" i="1"/>
  <c r="R142" i="1"/>
  <c r="S142" i="1"/>
  <c r="T142" i="1"/>
  <c r="U142" i="1"/>
  <c r="V142" i="1"/>
  <c r="W142" i="1"/>
  <c r="R143" i="1"/>
  <c r="S143" i="1"/>
  <c r="T143" i="1"/>
  <c r="U143" i="1"/>
  <c r="V143" i="1"/>
  <c r="W143" i="1"/>
  <c r="R144" i="1"/>
  <c r="S144" i="1"/>
  <c r="T144" i="1"/>
  <c r="U144" i="1"/>
  <c r="V144" i="1"/>
  <c r="W144" i="1"/>
  <c r="R145" i="1"/>
  <c r="S145" i="1"/>
  <c r="T145" i="1"/>
  <c r="U145" i="1"/>
  <c r="V145" i="1"/>
  <c r="W145" i="1"/>
  <c r="R146" i="1"/>
  <c r="S146" i="1"/>
  <c r="T146" i="1"/>
  <c r="U146" i="1"/>
  <c r="V146" i="1"/>
  <c r="W146" i="1"/>
  <c r="R147" i="1"/>
  <c r="S147" i="1"/>
  <c r="T147" i="1"/>
  <c r="U147" i="1"/>
  <c r="V147" i="1"/>
  <c r="W147" i="1"/>
  <c r="R148" i="1"/>
  <c r="S148" i="1"/>
  <c r="T148" i="1"/>
  <c r="U148" i="1"/>
  <c r="V148" i="1"/>
  <c r="W148" i="1"/>
  <c r="R149" i="1"/>
  <c r="S149" i="1"/>
  <c r="T149" i="1"/>
  <c r="U149" i="1"/>
  <c r="V149" i="1"/>
  <c r="W149" i="1"/>
  <c r="R150" i="1"/>
  <c r="S150" i="1"/>
  <c r="T150" i="1"/>
  <c r="U150" i="1"/>
  <c r="V150" i="1"/>
  <c r="W150" i="1"/>
  <c r="R151" i="1"/>
  <c r="S151" i="1"/>
  <c r="T151" i="1"/>
  <c r="U151" i="1"/>
  <c r="V151" i="1"/>
  <c r="W151" i="1"/>
  <c r="R152" i="1"/>
  <c r="S152" i="1"/>
  <c r="T152" i="1"/>
  <c r="U152" i="1"/>
  <c r="V152" i="1"/>
  <c r="W152" i="1"/>
  <c r="R153" i="1"/>
  <c r="S153" i="1"/>
  <c r="T153" i="1"/>
  <c r="U153" i="1"/>
  <c r="V153" i="1"/>
  <c r="W153" i="1"/>
  <c r="R154" i="1"/>
  <c r="S154" i="1"/>
  <c r="T154" i="1"/>
  <c r="U154" i="1"/>
  <c r="V154" i="1"/>
  <c r="W154" i="1"/>
  <c r="R155" i="1"/>
  <c r="S155" i="1"/>
  <c r="T155" i="1"/>
  <c r="U155" i="1"/>
  <c r="V155" i="1"/>
  <c r="W155" i="1"/>
  <c r="R156" i="1"/>
  <c r="S156" i="1"/>
  <c r="T156" i="1"/>
  <c r="U156" i="1"/>
  <c r="V156" i="1"/>
  <c r="W156" i="1"/>
  <c r="R157" i="1"/>
  <c r="S157" i="1"/>
  <c r="T157" i="1"/>
  <c r="U157" i="1"/>
  <c r="V157" i="1"/>
  <c r="W157" i="1"/>
  <c r="R158" i="1"/>
  <c r="S158" i="1"/>
  <c r="T158" i="1"/>
  <c r="U158" i="1"/>
  <c r="V158" i="1"/>
  <c r="W158" i="1"/>
  <c r="R159" i="1"/>
  <c r="S159" i="1"/>
  <c r="T159" i="1"/>
  <c r="U159" i="1"/>
  <c r="V159" i="1"/>
  <c r="W159" i="1"/>
  <c r="R160" i="1"/>
  <c r="S160" i="1"/>
  <c r="T160" i="1"/>
  <c r="U160" i="1"/>
  <c r="V160" i="1"/>
  <c r="W160" i="1"/>
  <c r="T7" i="1"/>
  <c r="A1" i="5" l="1"/>
  <c r="A1" i="12" s="1"/>
  <c r="A2" i="11" l="1"/>
  <c r="O196" i="1" l="1"/>
  <c r="X196" i="1" s="1"/>
  <c r="O198" i="1"/>
  <c r="O199" i="1"/>
  <c r="O200" i="1"/>
  <c r="O190" i="1"/>
  <c r="O79" i="1" l="1"/>
  <c r="X79" i="1" s="1"/>
  <c r="O191" i="1"/>
  <c r="X191" i="1" s="1"/>
  <c r="O192" i="1"/>
  <c r="O193" i="1"/>
  <c r="O194" i="1"/>
  <c r="O195" i="1"/>
  <c r="X195" i="1" s="1"/>
  <c r="O177" i="1"/>
  <c r="O178" i="1"/>
  <c r="O179" i="1"/>
  <c r="O180" i="1"/>
  <c r="O181" i="1"/>
  <c r="O182" i="1"/>
  <c r="O183" i="1"/>
  <c r="O70" i="1"/>
  <c r="X70" i="1" s="1"/>
  <c r="O71" i="1"/>
  <c r="X71" i="1" s="1"/>
  <c r="O72" i="1"/>
  <c r="X72" i="1" s="1"/>
  <c r="O73" i="1"/>
  <c r="X73" i="1" s="1"/>
  <c r="O74" i="1"/>
  <c r="X74" i="1" s="1"/>
  <c r="O75" i="1"/>
  <c r="X75" i="1" s="1"/>
  <c r="O76" i="1"/>
  <c r="X76" i="1" s="1"/>
  <c r="O77" i="1"/>
  <c r="X77" i="1" s="1"/>
  <c r="O78" i="1"/>
  <c r="X78" i="1" s="1"/>
  <c r="O184" i="1"/>
  <c r="O185" i="1"/>
  <c r="O186" i="1"/>
  <c r="X186" i="1" s="1"/>
  <c r="O187" i="1"/>
  <c r="X187" i="1" s="1"/>
  <c r="O188" i="1"/>
  <c r="X188" i="1" s="1"/>
  <c r="O189" i="1"/>
  <c r="X189" i="1" s="1"/>
  <c r="O176" i="1"/>
  <c r="AK14" i="1" l="1"/>
  <c r="AK9" i="1"/>
  <c r="O7" i="1" l="1"/>
  <c r="O8" i="1"/>
  <c r="X8" i="1" s="1"/>
  <c r="Y8" i="1" s="1"/>
  <c r="Z8" i="1" s="1"/>
  <c r="AA8" i="1" s="1"/>
  <c r="O9" i="1"/>
  <c r="X9" i="1" s="1"/>
  <c r="Y9" i="1" s="1"/>
  <c r="Z9" i="1" s="1"/>
  <c r="AA9" i="1" s="1"/>
  <c r="O10" i="1"/>
  <c r="X10" i="1" s="1"/>
  <c r="Y10" i="1" s="1"/>
  <c r="Z10" i="1" s="1"/>
  <c r="AA10" i="1" s="1"/>
  <c r="O11" i="1"/>
  <c r="X11" i="1" s="1"/>
  <c r="Y11" i="1" s="1"/>
  <c r="Z11" i="1" s="1"/>
  <c r="AA11" i="1" s="1"/>
  <c r="O12" i="1"/>
  <c r="X12" i="1" s="1"/>
  <c r="Y12" i="1" s="1"/>
  <c r="Z12" i="1" s="1"/>
  <c r="AA12" i="1" s="1"/>
  <c r="O13" i="1"/>
  <c r="X13" i="1" s="1"/>
  <c r="Y13" i="1" s="1"/>
  <c r="Z13" i="1" s="1"/>
  <c r="AA13" i="1" s="1"/>
  <c r="O14" i="1"/>
  <c r="X14" i="1" s="1"/>
  <c r="Y14" i="1" s="1"/>
  <c r="Z14" i="1" s="1"/>
  <c r="AA14" i="1" s="1"/>
  <c r="O15" i="1"/>
  <c r="X15" i="1" s="1"/>
  <c r="Y15" i="1" s="1"/>
  <c r="Z15" i="1" s="1"/>
  <c r="AA15" i="1" s="1"/>
  <c r="O16" i="1"/>
  <c r="X16" i="1" s="1"/>
  <c r="Y16" i="1" s="1"/>
  <c r="Z16" i="1" s="1"/>
  <c r="AA16" i="1" s="1"/>
  <c r="O17" i="1"/>
  <c r="X17" i="1" s="1"/>
  <c r="Y17" i="1" s="1"/>
  <c r="Z17" i="1" s="1"/>
  <c r="AA17" i="1" s="1"/>
  <c r="O18" i="1"/>
  <c r="X18" i="1" s="1"/>
  <c r="Y18" i="1" s="1"/>
  <c r="Z18" i="1" s="1"/>
  <c r="AA18" i="1" s="1"/>
  <c r="O19" i="1"/>
  <c r="X19" i="1" s="1"/>
  <c r="Y19" i="1" s="1"/>
  <c r="Z19" i="1" s="1"/>
  <c r="AA19" i="1" s="1"/>
  <c r="O20" i="1"/>
  <c r="X20" i="1" s="1"/>
  <c r="Y20" i="1" s="1"/>
  <c r="Z20" i="1" s="1"/>
  <c r="AA20" i="1" s="1"/>
  <c r="O21" i="1"/>
  <c r="X21" i="1" s="1"/>
  <c r="Y21" i="1" s="1"/>
  <c r="Z21" i="1" s="1"/>
  <c r="AA21" i="1" s="1"/>
  <c r="O22" i="1"/>
  <c r="X22" i="1" s="1"/>
  <c r="Y22" i="1" s="1"/>
  <c r="Z22" i="1" s="1"/>
  <c r="AA22" i="1" s="1"/>
  <c r="O23" i="1"/>
  <c r="X23" i="1" s="1"/>
  <c r="Y23" i="1" s="1"/>
  <c r="Z23" i="1" s="1"/>
  <c r="AA23" i="1" s="1"/>
  <c r="O24" i="1"/>
  <c r="X24" i="1" s="1"/>
  <c r="Y24" i="1" s="1"/>
  <c r="Z24" i="1" s="1"/>
  <c r="AA24" i="1" s="1"/>
  <c r="O25" i="1"/>
  <c r="X25" i="1" s="1"/>
  <c r="Y25" i="1" s="1"/>
  <c r="Z25" i="1" s="1"/>
  <c r="AA25" i="1" s="1"/>
  <c r="O26" i="1"/>
  <c r="X26" i="1" s="1"/>
  <c r="Y26" i="1" s="1"/>
  <c r="Z26" i="1" s="1"/>
  <c r="AA26" i="1" s="1"/>
  <c r="O27" i="1"/>
  <c r="X27" i="1" s="1"/>
  <c r="Y27" i="1" s="1"/>
  <c r="Z27" i="1" s="1"/>
  <c r="AA27" i="1" s="1"/>
  <c r="O28" i="1"/>
  <c r="X28" i="1" s="1"/>
  <c r="Y28" i="1" s="1"/>
  <c r="Z28" i="1" s="1"/>
  <c r="AA28" i="1" s="1"/>
  <c r="O29" i="1"/>
  <c r="X29" i="1" s="1"/>
  <c r="Y29" i="1" s="1"/>
  <c r="Z29" i="1" s="1"/>
  <c r="AA29" i="1" s="1"/>
  <c r="O30" i="1"/>
  <c r="X30" i="1" s="1"/>
  <c r="Y30" i="1" s="1"/>
  <c r="Z30" i="1" s="1"/>
  <c r="AA30" i="1" s="1"/>
  <c r="O31" i="1"/>
  <c r="X31" i="1" s="1"/>
  <c r="Y31" i="1" s="1"/>
  <c r="Z31" i="1" s="1"/>
  <c r="AA31" i="1" s="1"/>
  <c r="O32" i="1"/>
  <c r="X32" i="1" s="1"/>
  <c r="Y32" i="1" s="1"/>
  <c r="Z32" i="1" s="1"/>
  <c r="AA32" i="1" s="1"/>
  <c r="O33" i="1"/>
  <c r="X33" i="1" s="1"/>
  <c r="Y33" i="1" s="1"/>
  <c r="Z33" i="1" s="1"/>
  <c r="AA33" i="1" s="1"/>
  <c r="O34" i="1"/>
  <c r="X34" i="1" s="1"/>
  <c r="Y34" i="1" s="1"/>
  <c r="Z34" i="1" s="1"/>
  <c r="AA34" i="1" s="1"/>
  <c r="O35" i="1"/>
  <c r="X35" i="1" s="1"/>
  <c r="Y35" i="1" s="1"/>
  <c r="Z35" i="1" s="1"/>
  <c r="AA35" i="1" s="1"/>
  <c r="O36" i="1"/>
  <c r="X36" i="1" s="1"/>
  <c r="Y36" i="1" s="1"/>
  <c r="Z36" i="1" s="1"/>
  <c r="AA36" i="1" s="1"/>
  <c r="O37" i="1"/>
  <c r="X37" i="1" s="1"/>
  <c r="O38" i="1"/>
  <c r="X38" i="1" s="1"/>
  <c r="O39" i="1"/>
  <c r="X39" i="1" s="1"/>
  <c r="Y39" i="1" s="1"/>
  <c r="Z39" i="1" s="1"/>
  <c r="AA39" i="1" s="1"/>
  <c r="O40" i="1"/>
  <c r="X40" i="1" s="1"/>
  <c r="Y40" i="1" s="1"/>
  <c r="Z40" i="1" s="1"/>
  <c r="AA40" i="1" s="1"/>
  <c r="O41" i="1"/>
  <c r="X41" i="1" s="1"/>
  <c r="Y41" i="1" s="1"/>
  <c r="Z41" i="1" s="1"/>
  <c r="AA41" i="1" s="1"/>
  <c r="O42" i="1"/>
  <c r="X42" i="1" s="1"/>
  <c r="Y42" i="1" s="1"/>
  <c r="Z42" i="1" s="1"/>
  <c r="AA42" i="1" s="1"/>
  <c r="O43" i="1"/>
  <c r="X43" i="1" s="1"/>
  <c r="Y43" i="1" s="1"/>
  <c r="Z43" i="1" s="1"/>
  <c r="AA43" i="1" s="1"/>
  <c r="O44" i="1"/>
  <c r="X44" i="1" s="1"/>
  <c r="Y44" i="1" s="1"/>
  <c r="Z44" i="1" s="1"/>
  <c r="AA44" i="1" s="1"/>
  <c r="O45" i="1"/>
  <c r="X45" i="1" s="1"/>
  <c r="Y45" i="1" s="1"/>
  <c r="Z45" i="1" s="1"/>
  <c r="AA45" i="1" s="1"/>
  <c r="O46" i="1"/>
  <c r="X46" i="1" s="1"/>
  <c r="Y46" i="1" s="1"/>
  <c r="Z46" i="1" s="1"/>
  <c r="AA46" i="1" s="1"/>
  <c r="O47" i="1"/>
  <c r="X47" i="1" s="1"/>
  <c r="Y47" i="1" s="1"/>
  <c r="Z47" i="1" s="1"/>
  <c r="AA47" i="1" s="1"/>
  <c r="O48" i="1"/>
  <c r="X48" i="1" s="1"/>
  <c r="Y48" i="1" s="1"/>
  <c r="Z48" i="1" s="1"/>
  <c r="AA48" i="1" s="1"/>
  <c r="O49" i="1"/>
  <c r="X49" i="1" s="1"/>
  <c r="Y49" i="1" s="1"/>
  <c r="Z49" i="1" s="1"/>
  <c r="AA49" i="1" s="1"/>
  <c r="O50" i="1"/>
  <c r="X50" i="1" s="1"/>
  <c r="Y50" i="1" s="1"/>
  <c r="Z50" i="1" s="1"/>
  <c r="AA50" i="1" s="1"/>
  <c r="O51" i="1"/>
  <c r="X51" i="1" s="1"/>
  <c r="Y51" i="1" s="1"/>
  <c r="Z51" i="1" s="1"/>
  <c r="AA51" i="1" s="1"/>
  <c r="O52" i="1"/>
  <c r="X52" i="1" s="1"/>
  <c r="Y52" i="1" s="1"/>
  <c r="Z52" i="1" s="1"/>
  <c r="AA52" i="1" s="1"/>
  <c r="O53" i="1"/>
  <c r="X53" i="1" s="1"/>
  <c r="Y53" i="1" s="1"/>
  <c r="Z53" i="1" s="1"/>
  <c r="AA53" i="1" s="1"/>
  <c r="O54" i="1"/>
  <c r="X54" i="1" s="1"/>
  <c r="Y54" i="1" s="1"/>
  <c r="Z54" i="1" s="1"/>
  <c r="AA54" i="1" s="1"/>
  <c r="O55" i="1"/>
  <c r="X55" i="1" s="1"/>
  <c r="Y55" i="1" s="1"/>
  <c r="Z55" i="1" s="1"/>
  <c r="AA55" i="1" s="1"/>
  <c r="O56" i="1"/>
  <c r="X56" i="1" s="1"/>
  <c r="Y56" i="1" s="1"/>
  <c r="Z56" i="1" s="1"/>
  <c r="AA56" i="1" s="1"/>
  <c r="O57" i="1"/>
  <c r="X57" i="1" s="1"/>
  <c r="Y57" i="1" s="1"/>
  <c r="Z57" i="1" s="1"/>
  <c r="AA57" i="1" s="1"/>
  <c r="O58" i="1"/>
  <c r="X58" i="1" s="1"/>
  <c r="Y58" i="1" s="1"/>
  <c r="Z58" i="1" s="1"/>
  <c r="AA58" i="1" s="1"/>
  <c r="O59" i="1"/>
  <c r="X59" i="1" s="1"/>
  <c r="Y59" i="1" s="1"/>
  <c r="Z59" i="1" s="1"/>
  <c r="AA59" i="1" s="1"/>
  <c r="O60" i="1"/>
  <c r="X60" i="1" s="1"/>
  <c r="Y60" i="1" s="1"/>
  <c r="Z60" i="1" s="1"/>
  <c r="AA60" i="1" s="1"/>
  <c r="O61" i="1"/>
  <c r="X61" i="1" s="1"/>
  <c r="Y61" i="1" s="1"/>
  <c r="Z61" i="1" s="1"/>
  <c r="AA61" i="1" s="1"/>
  <c r="O62" i="1"/>
  <c r="X62" i="1" s="1"/>
  <c r="Y62" i="1" s="1"/>
  <c r="Z62" i="1" s="1"/>
  <c r="AA62" i="1" s="1"/>
  <c r="O63" i="1"/>
  <c r="X63" i="1" s="1"/>
  <c r="Y63" i="1" s="1"/>
  <c r="Z63" i="1" s="1"/>
  <c r="AA63" i="1" s="1"/>
  <c r="O64" i="1"/>
  <c r="X64" i="1" s="1"/>
  <c r="Y64" i="1" s="1"/>
  <c r="Z64" i="1" s="1"/>
  <c r="AA64" i="1" s="1"/>
  <c r="O65" i="1"/>
  <c r="X65" i="1" s="1"/>
  <c r="Y65" i="1" s="1"/>
  <c r="Z65" i="1" s="1"/>
  <c r="AA65" i="1" s="1"/>
  <c r="O66" i="1"/>
  <c r="X66" i="1" s="1"/>
  <c r="Y66" i="1" s="1"/>
  <c r="Z66" i="1" s="1"/>
  <c r="AA66" i="1" s="1"/>
  <c r="O67" i="1"/>
  <c r="X67" i="1" s="1"/>
  <c r="Y67" i="1" s="1"/>
  <c r="Z67" i="1" s="1"/>
  <c r="AA67" i="1" s="1"/>
  <c r="O68" i="1"/>
  <c r="X68" i="1" s="1"/>
  <c r="Y68" i="1" s="1"/>
  <c r="Z68" i="1" s="1"/>
  <c r="AA68" i="1" s="1"/>
  <c r="O69" i="1"/>
  <c r="X69" i="1" s="1"/>
  <c r="Y69" i="1" s="1"/>
  <c r="Z69" i="1" s="1"/>
  <c r="AA69" i="1" s="1"/>
  <c r="O80" i="1"/>
  <c r="X80" i="1" s="1"/>
  <c r="O81" i="1"/>
  <c r="X81" i="1" s="1"/>
  <c r="Y81" i="1" s="1"/>
  <c r="Z81" i="1" s="1"/>
  <c r="AA81" i="1" s="1"/>
  <c r="O82" i="1"/>
  <c r="X82" i="1" s="1"/>
  <c r="Y82" i="1" s="1"/>
  <c r="Z82" i="1" s="1"/>
  <c r="AA82" i="1" s="1"/>
  <c r="O83" i="1"/>
  <c r="X83" i="1" s="1"/>
  <c r="Y83" i="1" s="1"/>
  <c r="Z83" i="1" s="1"/>
  <c r="AA83" i="1" s="1"/>
  <c r="O84" i="1"/>
  <c r="X84" i="1" s="1"/>
  <c r="Y84" i="1" s="1"/>
  <c r="Z84" i="1" s="1"/>
  <c r="AA84" i="1" s="1"/>
  <c r="O85" i="1"/>
  <c r="X85" i="1" s="1"/>
  <c r="Y85" i="1" s="1"/>
  <c r="Z85" i="1" s="1"/>
  <c r="AA85" i="1" s="1"/>
  <c r="O86" i="1"/>
  <c r="X86" i="1" s="1"/>
  <c r="Y86" i="1" s="1"/>
  <c r="Z86" i="1" s="1"/>
  <c r="AA86" i="1" s="1"/>
  <c r="O87" i="1"/>
  <c r="X87" i="1" s="1"/>
  <c r="Y87" i="1" s="1"/>
  <c r="Z87" i="1" s="1"/>
  <c r="AA87" i="1" s="1"/>
  <c r="O88" i="1"/>
  <c r="X88" i="1" s="1"/>
  <c r="Y88" i="1" s="1"/>
  <c r="Z88" i="1" s="1"/>
  <c r="AA88" i="1" s="1"/>
  <c r="O89" i="1"/>
  <c r="X89" i="1" s="1"/>
  <c r="Y89" i="1" s="1"/>
  <c r="Z89" i="1" s="1"/>
  <c r="AA89" i="1" s="1"/>
  <c r="O90" i="1"/>
  <c r="X90" i="1" s="1"/>
  <c r="Y90" i="1" s="1"/>
  <c r="Z90" i="1" s="1"/>
  <c r="AA90" i="1" s="1"/>
  <c r="O91" i="1"/>
  <c r="X91" i="1" s="1"/>
  <c r="Y91" i="1" s="1"/>
  <c r="Z91" i="1" s="1"/>
  <c r="AA91" i="1" s="1"/>
  <c r="O92" i="1"/>
  <c r="X92" i="1" s="1"/>
  <c r="Y92" i="1" s="1"/>
  <c r="Z92" i="1" s="1"/>
  <c r="AA92" i="1" s="1"/>
  <c r="O93" i="1"/>
  <c r="X93" i="1" s="1"/>
  <c r="Y93" i="1" s="1"/>
  <c r="Z93" i="1" s="1"/>
  <c r="AA93" i="1" s="1"/>
  <c r="O94" i="1"/>
  <c r="X94" i="1" s="1"/>
  <c r="Y94" i="1" s="1"/>
  <c r="Z94" i="1" s="1"/>
  <c r="AA94" i="1" s="1"/>
  <c r="O95" i="1"/>
  <c r="X95" i="1" s="1"/>
  <c r="Y95" i="1" s="1"/>
  <c r="Z95" i="1" s="1"/>
  <c r="AA95" i="1" s="1"/>
  <c r="O96" i="1"/>
  <c r="X96" i="1" s="1"/>
  <c r="Y96" i="1" s="1"/>
  <c r="Z96" i="1" s="1"/>
  <c r="AA96" i="1" s="1"/>
  <c r="O97" i="1"/>
  <c r="X97" i="1" s="1"/>
  <c r="Y97" i="1" s="1"/>
  <c r="Z97" i="1" s="1"/>
  <c r="AA97" i="1" s="1"/>
  <c r="O98" i="1"/>
  <c r="X98" i="1" s="1"/>
  <c r="Y98" i="1" s="1"/>
  <c r="Z98" i="1" s="1"/>
  <c r="AA98" i="1" s="1"/>
  <c r="O99" i="1"/>
  <c r="X99" i="1" s="1"/>
  <c r="Y99" i="1" s="1"/>
  <c r="Z99" i="1" s="1"/>
  <c r="AA99" i="1" s="1"/>
  <c r="O100" i="1"/>
  <c r="X100" i="1" s="1"/>
  <c r="Y100" i="1" s="1"/>
  <c r="Z100" i="1" s="1"/>
  <c r="AA100" i="1" s="1"/>
  <c r="O123" i="1"/>
  <c r="X123" i="1" s="1"/>
  <c r="O124" i="1"/>
  <c r="X124" i="1" s="1"/>
  <c r="O101" i="1"/>
  <c r="X101" i="1" s="1"/>
  <c r="O102" i="1"/>
  <c r="X102" i="1" s="1"/>
  <c r="O103" i="1"/>
  <c r="X103" i="1" s="1"/>
  <c r="O104" i="1"/>
  <c r="X104" i="1" s="1"/>
  <c r="O105" i="1"/>
  <c r="X105" i="1" s="1"/>
  <c r="O106" i="1"/>
  <c r="X106" i="1" s="1"/>
  <c r="O107" i="1"/>
  <c r="X107" i="1" s="1"/>
  <c r="O108" i="1"/>
  <c r="X108" i="1" s="1"/>
  <c r="O109" i="1"/>
  <c r="X109" i="1" s="1"/>
  <c r="O110" i="1"/>
  <c r="X110" i="1" s="1"/>
  <c r="Y110" i="1" s="1"/>
  <c r="Z110" i="1" s="1"/>
  <c r="AA110" i="1" s="1"/>
  <c r="O111" i="1"/>
  <c r="X111" i="1" s="1"/>
  <c r="Y111" i="1" s="1"/>
  <c r="Z111" i="1" s="1"/>
  <c r="AA111" i="1" s="1"/>
  <c r="O112" i="1"/>
  <c r="X112" i="1" s="1"/>
  <c r="Y112" i="1" s="1"/>
  <c r="Z112" i="1" s="1"/>
  <c r="AA112" i="1" s="1"/>
  <c r="O113" i="1"/>
  <c r="X113" i="1" s="1"/>
  <c r="Y113" i="1" s="1"/>
  <c r="Z113" i="1" s="1"/>
  <c r="AA113" i="1" s="1"/>
  <c r="O114" i="1"/>
  <c r="X114" i="1" s="1"/>
  <c r="Y114" i="1" s="1"/>
  <c r="Z114" i="1" s="1"/>
  <c r="AA114" i="1" s="1"/>
  <c r="O115" i="1"/>
  <c r="X115" i="1" s="1"/>
  <c r="Y115" i="1" s="1"/>
  <c r="Z115" i="1" s="1"/>
  <c r="AA115" i="1" s="1"/>
  <c r="O116" i="1"/>
  <c r="X116" i="1" s="1"/>
  <c r="Y116" i="1" s="1"/>
  <c r="Z116" i="1" s="1"/>
  <c r="AA116" i="1" s="1"/>
  <c r="O117" i="1"/>
  <c r="X117" i="1" s="1"/>
  <c r="Y117" i="1" s="1"/>
  <c r="Z117" i="1" s="1"/>
  <c r="AA117" i="1" s="1"/>
  <c r="O118" i="1"/>
  <c r="X118" i="1" s="1"/>
  <c r="Y118" i="1" s="1"/>
  <c r="Z118" i="1" s="1"/>
  <c r="AA118" i="1" s="1"/>
  <c r="O119" i="1"/>
  <c r="X119" i="1" s="1"/>
  <c r="Y119" i="1" s="1"/>
  <c r="Z119" i="1" s="1"/>
  <c r="AA119" i="1" s="1"/>
  <c r="O120" i="1"/>
  <c r="X120" i="1" s="1"/>
  <c r="Y120" i="1" s="1"/>
  <c r="Z120" i="1" s="1"/>
  <c r="AA120" i="1" s="1"/>
  <c r="O121" i="1"/>
  <c r="X121" i="1" s="1"/>
  <c r="Y121" i="1" s="1"/>
  <c r="Z121" i="1" s="1"/>
  <c r="AA121" i="1" s="1"/>
  <c r="O122" i="1"/>
  <c r="X122" i="1" s="1"/>
  <c r="Y122" i="1" s="1"/>
  <c r="Z122" i="1" s="1"/>
  <c r="AA122" i="1" s="1"/>
  <c r="O127" i="1"/>
  <c r="X127" i="1" s="1"/>
  <c r="O128" i="1"/>
  <c r="X128" i="1" s="1"/>
  <c r="O129" i="1"/>
  <c r="X129" i="1" s="1"/>
  <c r="O130" i="1"/>
  <c r="X130" i="1" s="1"/>
  <c r="O131" i="1"/>
  <c r="X131" i="1" s="1"/>
  <c r="O125" i="1"/>
  <c r="X125" i="1" s="1"/>
  <c r="O126" i="1"/>
  <c r="X126" i="1" s="1"/>
  <c r="O132" i="1"/>
  <c r="X132" i="1" s="1"/>
  <c r="O133" i="1"/>
  <c r="X133" i="1" s="1"/>
  <c r="O134" i="1"/>
  <c r="X134" i="1" s="1"/>
  <c r="O135" i="1"/>
  <c r="X135" i="1" s="1"/>
  <c r="O136" i="1"/>
  <c r="X136" i="1" s="1"/>
  <c r="O137" i="1"/>
  <c r="X137" i="1" s="1"/>
  <c r="O138" i="1"/>
  <c r="X138" i="1" s="1"/>
  <c r="O139" i="1"/>
  <c r="X139" i="1" s="1"/>
  <c r="O140" i="1"/>
  <c r="X140" i="1" s="1"/>
  <c r="O141" i="1"/>
  <c r="X141" i="1" s="1"/>
  <c r="O142" i="1"/>
  <c r="X142" i="1" s="1"/>
  <c r="O143" i="1"/>
  <c r="X143" i="1" s="1"/>
  <c r="O144" i="1"/>
  <c r="X144" i="1" s="1"/>
  <c r="O145" i="1"/>
  <c r="X145" i="1" s="1"/>
  <c r="O146" i="1"/>
  <c r="X146" i="1" s="1"/>
  <c r="Y146" i="1" s="1"/>
  <c r="Z146" i="1" s="1"/>
  <c r="AA146" i="1" s="1"/>
  <c r="O147" i="1"/>
  <c r="X147" i="1" s="1"/>
  <c r="Y147" i="1" s="1"/>
  <c r="Z147" i="1" s="1"/>
  <c r="AA147" i="1" s="1"/>
  <c r="O148" i="1"/>
  <c r="X148" i="1" s="1"/>
  <c r="Y148" i="1" s="1"/>
  <c r="Z148" i="1" s="1"/>
  <c r="AA148" i="1" s="1"/>
  <c r="O149" i="1"/>
  <c r="X149" i="1" s="1"/>
  <c r="Y149" i="1" s="1"/>
  <c r="Z149" i="1" s="1"/>
  <c r="AA149" i="1" s="1"/>
  <c r="O150" i="1"/>
  <c r="X150" i="1" s="1"/>
  <c r="Y150" i="1" s="1"/>
  <c r="Z150" i="1" s="1"/>
  <c r="AA150" i="1" s="1"/>
  <c r="O151" i="1"/>
  <c r="X151" i="1" s="1"/>
  <c r="Y151" i="1" s="1"/>
  <c r="Z151" i="1" s="1"/>
  <c r="AA151" i="1" s="1"/>
  <c r="O152" i="1"/>
  <c r="X152" i="1" s="1"/>
  <c r="Y152" i="1" s="1"/>
  <c r="Z152" i="1" s="1"/>
  <c r="AA152" i="1" s="1"/>
  <c r="O153" i="1"/>
  <c r="X153" i="1" s="1"/>
  <c r="Y153" i="1" s="1"/>
  <c r="Z153" i="1" s="1"/>
  <c r="AA153" i="1" s="1"/>
  <c r="O154" i="1"/>
  <c r="X154" i="1" s="1"/>
  <c r="Y154" i="1" s="1"/>
  <c r="Z154" i="1" s="1"/>
  <c r="AA154" i="1" s="1"/>
  <c r="O155" i="1"/>
  <c r="X155" i="1" s="1"/>
  <c r="Y155" i="1" s="1"/>
  <c r="Z155" i="1" s="1"/>
  <c r="AA155" i="1" s="1"/>
  <c r="O156" i="1"/>
  <c r="X156" i="1" s="1"/>
  <c r="Y156" i="1" s="1"/>
  <c r="Z156" i="1" s="1"/>
  <c r="AA156" i="1" s="1"/>
  <c r="O157" i="1"/>
  <c r="X157" i="1" s="1"/>
  <c r="Y157" i="1" s="1"/>
  <c r="Z157" i="1" s="1"/>
  <c r="AA157" i="1" s="1"/>
  <c r="O158" i="1"/>
  <c r="X158" i="1" s="1"/>
  <c r="Y158" i="1" s="1"/>
  <c r="Z158" i="1" s="1"/>
  <c r="AA158" i="1" s="1"/>
  <c r="O159" i="1"/>
  <c r="X159" i="1" s="1"/>
  <c r="Y159" i="1" s="1"/>
  <c r="Z159" i="1" s="1"/>
  <c r="AA159" i="1" s="1"/>
  <c r="O197" i="1"/>
  <c r="X197" i="1" s="1"/>
  <c r="O160" i="1"/>
  <c r="X160" i="1" s="1"/>
  <c r="Y160" i="1" s="1"/>
  <c r="Z160" i="1" s="1"/>
  <c r="AA160" i="1" s="1"/>
  <c r="Z7" i="11" l="1"/>
  <c r="Z8" i="11"/>
  <c r="Z9" i="11"/>
  <c r="Z10" i="11"/>
  <c r="Z11" i="11"/>
  <c r="Z12" i="11"/>
  <c r="Z94" i="11"/>
  <c r="Z13" i="11"/>
  <c r="Z95" i="11"/>
  <c r="Z14" i="11"/>
  <c r="Z96" i="11"/>
  <c r="Z97" i="11"/>
  <c r="Z98" i="11"/>
  <c r="Z99" i="11"/>
  <c r="Z100" i="11"/>
  <c r="Z101" i="11"/>
  <c r="Z15" i="11"/>
  <c r="Z102" i="11"/>
  <c r="Z16" i="11"/>
  <c r="Z103" i="11"/>
  <c r="Z104" i="11"/>
  <c r="Z105" i="11"/>
  <c r="Z106" i="11"/>
  <c r="Z107" i="11"/>
  <c r="Z108" i="11"/>
  <c r="Z17" i="11"/>
  <c r="Z109" i="11"/>
  <c r="Z18" i="11"/>
  <c r="Z110" i="11"/>
  <c r="Z111" i="11"/>
  <c r="Z19" i="11"/>
  <c r="Z112" i="11"/>
  <c r="Z20" i="11"/>
  <c r="Z113" i="11"/>
  <c r="Z21" i="11"/>
  <c r="Z177" i="11"/>
  <c r="Z178" i="11"/>
  <c r="Z114" i="11"/>
  <c r="Z115" i="11"/>
  <c r="Z116" i="11"/>
  <c r="Z117" i="11"/>
  <c r="Z118" i="11"/>
  <c r="Z119" i="11"/>
  <c r="Z168" i="11"/>
  <c r="Z120" i="11"/>
  <c r="Z169" i="11"/>
  <c r="Z22" i="11"/>
  <c r="Z70" i="11"/>
  <c r="Z23" i="11"/>
  <c r="Z71" i="11"/>
  <c r="Z24" i="11"/>
  <c r="Z72" i="11"/>
  <c r="Z25" i="11"/>
  <c r="Z73" i="11"/>
  <c r="Z26" i="11"/>
  <c r="Z74" i="11"/>
  <c r="Z27" i="11"/>
  <c r="Z75" i="11"/>
  <c r="Z28" i="11"/>
  <c r="Z76" i="11"/>
  <c r="Z29" i="11"/>
  <c r="Z77" i="11"/>
  <c r="Z121" i="11"/>
  <c r="Z170" i="11"/>
  <c r="Z122" i="11"/>
  <c r="Z171" i="11"/>
  <c r="Z123" i="11"/>
  <c r="Z30" i="11"/>
  <c r="Z124" i="11"/>
  <c r="Z125" i="11"/>
  <c r="Z126" i="11"/>
  <c r="Z31" i="11"/>
  <c r="Z127" i="11"/>
  <c r="Z32" i="11"/>
  <c r="Z33" i="11"/>
  <c r="Z128" i="11"/>
  <c r="Z129" i="11"/>
  <c r="Z130" i="11"/>
  <c r="Z34" i="11"/>
  <c r="Z131" i="11"/>
  <c r="Z35" i="11"/>
  <c r="Z36" i="11"/>
  <c r="Z132" i="11"/>
  <c r="Z133" i="11"/>
  <c r="Z134" i="11"/>
  <c r="Z135" i="11"/>
  <c r="Z179" i="11"/>
  <c r="Z180" i="11"/>
  <c r="Z136" i="11"/>
  <c r="Z137" i="11"/>
  <c r="Z138" i="11"/>
  <c r="Z175" i="11"/>
  <c r="Z176" i="11"/>
  <c r="Z37" i="11"/>
  <c r="Z139" i="11"/>
  <c r="Z140" i="11"/>
  <c r="Z141" i="11"/>
  <c r="Z142" i="11"/>
  <c r="Z143" i="11"/>
  <c r="Z38" i="11"/>
  <c r="Z144" i="11"/>
  <c r="Z145" i="11"/>
  <c r="Z146" i="11"/>
  <c r="Z147" i="11"/>
  <c r="Z148" i="11"/>
  <c r="Z149" i="11"/>
  <c r="Z150" i="11"/>
  <c r="Z151" i="11"/>
  <c r="Z152" i="11"/>
  <c r="Z153" i="11"/>
  <c r="Z154" i="11"/>
  <c r="Z39" i="11"/>
  <c r="Z40" i="11"/>
  <c r="Z155" i="11"/>
  <c r="Z156" i="11"/>
  <c r="Z157" i="11"/>
  <c r="Z158" i="11"/>
  <c r="Z41" i="11"/>
  <c r="Z42" i="11"/>
  <c r="Z43" i="11"/>
  <c r="Z44" i="11"/>
  <c r="Z45" i="11"/>
  <c r="Z159" i="11"/>
  <c r="Z160" i="11"/>
  <c r="Z161" i="11"/>
  <c r="Z162" i="11"/>
  <c r="Z46" i="11"/>
  <c r="Z47" i="11"/>
  <c r="Z48" i="11"/>
  <c r="Z163" i="11"/>
  <c r="Z49" i="11"/>
  <c r="Z50" i="11"/>
  <c r="Z51" i="11"/>
  <c r="Z164" i="11"/>
  <c r="Z52" i="11"/>
  <c r="Z53" i="11"/>
  <c r="Z172" i="11"/>
  <c r="Z173" i="11"/>
  <c r="Z165" i="11"/>
  <c r="Z54" i="11"/>
  <c r="Z78" i="11"/>
  <c r="Z55" i="11"/>
  <c r="Z79" i="11"/>
  <c r="Z80" i="11"/>
  <c r="Z56" i="11"/>
  <c r="Z57" i="11"/>
  <c r="Z58" i="11"/>
  <c r="Z59" i="11"/>
  <c r="Z166" i="11"/>
  <c r="Z81" i="11"/>
  <c r="Z82" i="11"/>
  <c r="Z83" i="11"/>
  <c r="Z84" i="11"/>
  <c r="Z85" i="11"/>
  <c r="Z86" i="11"/>
  <c r="Z183" i="11"/>
  <c r="Z87" i="11"/>
  <c r="Z88" i="11"/>
  <c r="Z89" i="11"/>
  <c r="Z90" i="11"/>
  <c r="Z174" i="11"/>
  <c r="Z60" i="11"/>
  <c r="Z61" i="11"/>
  <c r="Z91" i="11"/>
  <c r="Z92" i="11"/>
  <c r="Z62" i="11"/>
  <c r="Z63" i="11"/>
  <c r="Z64" i="11"/>
  <c r="Z65" i="11"/>
  <c r="Z66" i="11"/>
  <c r="Z67" i="11"/>
  <c r="Z68" i="11"/>
  <c r="Z69" i="11"/>
  <c r="Z167" i="11"/>
  <c r="Z93" i="11"/>
  <c r="W167" i="11"/>
  <c r="W69" i="11"/>
  <c r="W68" i="11"/>
  <c r="W67" i="11"/>
  <c r="W66" i="11"/>
  <c r="W65" i="11"/>
  <c r="AA65" i="11" s="1"/>
  <c r="W64" i="11"/>
  <c r="W63" i="11"/>
  <c r="AA63" i="11" s="1"/>
  <c r="W62" i="11"/>
  <c r="W92" i="11"/>
  <c r="AA92" i="11" s="1"/>
  <c r="W91" i="11"/>
  <c r="W61" i="11"/>
  <c r="AA61" i="11" s="1"/>
  <c r="W60" i="11"/>
  <c r="W174" i="11"/>
  <c r="AA174" i="11" s="1"/>
  <c r="W90" i="11"/>
  <c r="W89" i="11"/>
  <c r="AA89" i="11" s="1"/>
  <c r="W88" i="11"/>
  <c r="W87" i="11"/>
  <c r="AA87" i="11" s="1"/>
  <c r="W183" i="11"/>
  <c r="W86" i="11"/>
  <c r="AA86" i="11" s="1"/>
  <c r="W85" i="11"/>
  <c r="W84" i="11"/>
  <c r="AA84" i="11" s="1"/>
  <c r="W83" i="11"/>
  <c r="W82" i="11"/>
  <c r="AA82" i="11" s="1"/>
  <c r="W81" i="11"/>
  <c r="W166" i="11"/>
  <c r="AA166" i="11" s="1"/>
  <c r="W59" i="11"/>
  <c r="W58" i="11"/>
  <c r="AA58" i="11" s="1"/>
  <c r="W57" i="11"/>
  <c r="W56" i="11"/>
  <c r="AA56" i="11" s="1"/>
  <c r="W80" i="11"/>
  <c r="W79" i="11"/>
  <c r="AA79" i="11" s="1"/>
  <c r="W55" i="11"/>
  <c r="W78" i="11"/>
  <c r="AA78" i="11" s="1"/>
  <c r="W54" i="11"/>
  <c r="W165" i="11"/>
  <c r="AA165" i="11" s="1"/>
  <c r="W173" i="11"/>
  <c r="W172" i="11"/>
  <c r="AA172" i="11" s="1"/>
  <c r="W53" i="11"/>
  <c r="W52" i="11"/>
  <c r="AA52" i="11" s="1"/>
  <c r="W164" i="11"/>
  <c r="W51" i="11"/>
  <c r="AA51" i="11" s="1"/>
  <c r="W50" i="11"/>
  <c r="W49" i="11"/>
  <c r="AA49" i="11" s="1"/>
  <c r="W163" i="11"/>
  <c r="W48" i="11"/>
  <c r="AA48" i="11" s="1"/>
  <c r="W47" i="11"/>
  <c r="W46" i="11"/>
  <c r="AA46" i="11" s="1"/>
  <c r="W162" i="11"/>
  <c r="W161" i="11"/>
  <c r="AA161" i="11" s="1"/>
  <c r="W160" i="11"/>
  <c r="W159" i="11"/>
  <c r="AA159" i="11" s="1"/>
  <c r="W45" i="11"/>
  <c r="W44" i="11"/>
  <c r="AA44" i="11" s="1"/>
  <c r="W43" i="11"/>
  <c r="W42" i="11"/>
  <c r="AA42" i="11" s="1"/>
  <c r="W41" i="11"/>
  <c r="W158" i="11"/>
  <c r="AA158" i="11" s="1"/>
  <c r="W157" i="11"/>
  <c r="W156" i="11"/>
  <c r="AA156" i="11" s="1"/>
  <c r="W155" i="11"/>
  <c r="W40" i="11"/>
  <c r="AA40" i="11" s="1"/>
  <c r="W39" i="11"/>
  <c r="W154" i="11"/>
  <c r="AA154" i="11" s="1"/>
  <c r="W153" i="11"/>
  <c r="W152" i="11"/>
  <c r="AA152" i="11" s="1"/>
  <c r="W151" i="11"/>
  <c r="W150" i="11"/>
  <c r="AA150" i="11" s="1"/>
  <c r="W149" i="11"/>
  <c r="W148" i="11"/>
  <c r="AA148" i="11" s="1"/>
  <c r="W147" i="11"/>
  <c r="W146" i="11"/>
  <c r="W145" i="11"/>
  <c r="W144" i="11"/>
  <c r="AA144" i="11" s="1"/>
  <c r="W38" i="11"/>
  <c r="W143" i="11"/>
  <c r="W142" i="11"/>
  <c r="W141" i="11"/>
  <c r="W140" i="11"/>
  <c r="W139" i="11"/>
  <c r="AA139" i="11" s="1"/>
  <c r="W37" i="11"/>
  <c r="W176" i="11"/>
  <c r="AA176" i="11" s="1"/>
  <c r="W175" i="11"/>
  <c r="W138" i="11"/>
  <c r="AA138" i="11" s="1"/>
  <c r="W137" i="11"/>
  <c r="W136" i="11"/>
  <c r="AA136" i="11" s="1"/>
  <c r="W180" i="11"/>
  <c r="W179" i="11"/>
  <c r="AA179" i="11" s="1"/>
  <c r="W135" i="11"/>
  <c r="W134" i="11"/>
  <c r="AA134" i="11" s="1"/>
  <c r="W133" i="11"/>
  <c r="W132" i="11"/>
  <c r="AA132" i="11" s="1"/>
  <c r="W36" i="11"/>
  <c r="W35" i="11"/>
  <c r="AA35" i="11" s="1"/>
  <c r="W131" i="11"/>
  <c r="W34" i="11"/>
  <c r="AA34" i="11" s="1"/>
  <c r="W130" i="11"/>
  <c r="W129" i="11"/>
  <c r="AA129" i="11" s="1"/>
  <c r="W128" i="11"/>
  <c r="W33" i="11"/>
  <c r="AA33" i="11" s="1"/>
  <c r="W32" i="11"/>
  <c r="W127" i="11"/>
  <c r="AA127" i="11" s="1"/>
  <c r="W31" i="11"/>
  <c r="W126" i="11"/>
  <c r="AA126" i="11" s="1"/>
  <c r="W125" i="11"/>
  <c r="W124" i="11"/>
  <c r="AA124" i="11" s="1"/>
  <c r="W30" i="11"/>
  <c r="W123" i="11"/>
  <c r="AA123" i="11" s="1"/>
  <c r="W171" i="11"/>
  <c r="W122" i="11"/>
  <c r="AA122" i="11" s="1"/>
  <c r="W170" i="11"/>
  <c r="W121" i="11"/>
  <c r="AA121" i="11" s="1"/>
  <c r="W77" i="11"/>
  <c r="W29" i="11"/>
  <c r="AA29" i="11" s="1"/>
  <c r="W76" i="11"/>
  <c r="W28" i="11"/>
  <c r="AA28" i="11" s="1"/>
  <c r="W75" i="11"/>
  <c r="W27" i="11"/>
  <c r="AA27" i="11" s="1"/>
  <c r="W74" i="11"/>
  <c r="W26" i="11"/>
  <c r="AA26" i="11" s="1"/>
  <c r="W73" i="11"/>
  <c r="W25" i="11"/>
  <c r="AA25" i="11" s="1"/>
  <c r="W72" i="11"/>
  <c r="W24" i="11"/>
  <c r="AA24" i="11" s="1"/>
  <c r="W71" i="11"/>
  <c r="W23" i="11"/>
  <c r="AA23" i="11" s="1"/>
  <c r="W70" i="11"/>
  <c r="W22" i="11"/>
  <c r="AA22" i="11" s="1"/>
  <c r="W169" i="11"/>
  <c r="W120" i="11"/>
  <c r="AA120" i="11" s="1"/>
  <c r="W168" i="11"/>
  <c r="W119" i="11"/>
  <c r="AA119" i="11" s="1"/>
  <c r="W118" i="11"/>
  <c r="W117" i="11"/>
  <c r="AA117" i="11" s="1"/>
  <c r="W116" i="11"/>
  <c r="W115" i="11"/>
  <c r="AA115" i="11" s="1"/>
  <c r="W114" i="11"/>
  <c r="W178" i="11"/>
  <c r="AA178" i="11" s="1"/>
  <c r="W177" i="11"/>
  <c r="W21" i="11"/>
  <c r="AA21" i="11" s="1"/>
  <c r="W113" i="11"/>
  <c r="W20" i="11"/>
  <c r="AA20" i="11" s="1"/>
  <c r="W112" i="11"/>
  <c r="W19" i="11"/>
  <c r="AA19" i="11" s="1"/>
  <c r="W111" i="11"/>
  <c r="W110" i="11"/>
  <c r="AA110" i="11" s="1"/>
  <c r="W18" i="11"/>
  <c r="W109" i="11"/>
  <c r="AA109" i="11" s="1"/>
  <c r="W17" i="11"/>
  <c r="W108" i="11"/>
  <c r="AA108" i="11" s="1"/>
  <c r="W107" i="11"/>
  <c r="W106" i="11"/>
  <c r="AA106" i="11" s="1"/>
  <c r="W105" i="11"/>
  <c r="W104" i="11"/>
  <c r="AA104" i="11" s="1"/>
  <c r="W103" i="11"/>
  <c r="W16" i="11"/>
  <c r="AA16" i="11" s="1"/>
  <c r="W102" i="11"/>
  <c r="W15" i="11"/>
  <c r="AA15" i="11" s="1"/>
  <c r="W101" i="11"/>
  <c r="W100" i="11"/>
  <c r="AA100" i="11" s="1"/>
  <c r="W99" i="11"/>
  <c r="W98" i="11"/>
  <c r="AA98" i="11" s="1"/>
  <c r="W97" i="11"/>
  <c r="W96" i="11"/>
  <c r="AA96" i="11" s="1"/>
  <c r="W14" i="11"/>
  <c r="W95" i="11"/>
  <c r="AA95" i="11" s="1"/>
  <c r="W13" i="11"/>
  <c r="W94" i="11"/>
  <c r="AA94" i="11" s="1"/>
  <c r="W12" i="11"/>
  <c r="W11" i="11"/>
  <c r="AA11" i="11" s="1"/>
  <c r="W10" i="11"/>
  <c r="W9" i="11"/>
  <c r="AA9" i="11" s="1"/>
  <c r="W8" i="11"/>
  <c r="W7" i="11"/>
  <c r="AA7" i="11" s="1"/>
  <c r="W93" i="11"/>
  <c r="AH9" i="11" l="1"/>
  <c r="AB9" i="11"/>
  <c r="AH96" i="11"/>
  <c r="AB96" i="11"/>
  <c r="AI96" i="11" s="1"/>
  <c r="AH16" i="11"/>
  <c r="AB16" i="11"/>
  <c r="AH109" i="11"/>
  <c r="AB109" i="11"/>
  <c r="AI109" i="11" s="1"/>
  <c r="AH115" i="11"/>
  <c r="AB115" i="11"/>
  <c r="AI115" i="11" s="1"/>
  <c r="AH22" i="11"/>
  <c r="AB22" i="11"/>
  <c r="AH26" i="11"/>
  <c r="AB26" i="11"/>
  <c r="AH121" i="11"/>
  <c r="AB121" i="11"/>
  <c r="AI121" i="11" s="1"/>
  <c r="AH126" i="11"/>
  <c r="AB126" i="11"/>
  <c r="AI126" i="11" s="1"/>
  <c r="AH34" i="11"/>
  <c r="AB34" i="11"/>
  <c r="AH139" i="11"/>
  <c r="AB139" i="11"/>
  <c r="AI139" i="11" s="1"/>
  <c r="AB150" i="11"/>
  <c r="AI150" i="11" s="1"/>
  <c r="AH150" i="11"/>
  <c r="AH154" i="11"/>
  <c r="AB154" i="11"/>
  <c r="AI154" i="11" s="1"/>
  <c r="AH42" i="11"/>
  <c r="AB42" i="11"/>
  <c r="AH46" i="11"/>
  <c r="AB46" i="11"/>
  <c r="AH165" i="11"/>
  <c r="AB165" i="11"/>
  <c r="AI165" i="11" s="1"/>
  <c r="AH58" i="11"/>
  <c r="AB58" i="11"/>
  <c r="AH82" i="11"/>
  <c r="AB82" i="11"/>
  <c r="AH89" i="11"/>
  <c r="AB89" i="11"/>
  <c r="AB61" i="11"/>
  <c r="AH61" i="11"/>
  <c r="AH63" i="11"/>
  <c r="AB63" i="11"/>
  <c r="AH94" i="11"/>
  <c r="AB94" i="11"/>
  <c r="AI94" i="11" s="1"/>
  <c r="AH100" i="11"/>
  <c r="AB100" i="11"/>
  <c r="AI100" i="11" s="1"/>
  <c r="AB106" i="11"/>
  <c r="AI106" i="11" s="1"/>
  <c r="AH106" i="11"/>
  <c r="AH19" i="11"/>
  <c r="AB19" i="11"/>
  <c r="AH21" i="11"/>
  <c r="AB21" i="11"/>
  <c r="AH119" i="11"/>
  <c r="AB119" i="11"/>
  <c r="AI119" i="11" s="1"/>
  <c r="AH24" i="11"/>
  <c r="AB24" i="11"/>
  <c r="AH28" i="11"/>
  <c r="AB28" i="11"/>
  <c r="AH123" i="11"/>
  <c r="AB123" i="11"/>
  <c r="AI123" i="11" s="1"/>
  <c r="AH33" i="11"/>
  <c r="AB33" i="11"/>
  <c r="AH132" i="11"/>
  <c r="AB132" i="11"/>
  <c r="AI132" i="11" s="1"/>
  <c r="AB138" i="11"/>
  <c r="AI138" i="11" s="1"/>
  <c r="AH138" i="11"/>
  <c r="AH156" i="11"/>
  <c r="AB156" i="11"/>
  <c r="AI156" i="11" s="1"/>
  <c r="AH159" i="11"/>
  <c r="AB159" i="11"/>
  <c r="AI159" i="11" s="1"/>
  <c r="AH49" i="11"/>
  <c r="AB49" i="11"/>
  <c r="AH52" i="11"/>
  <c r="AB52" i="11"/>
  <c r="AH79" i="11"/>
  <c r="AB79" i="11"/>
  <c r="AH86" i="11"/>
  <c r="AB86" i="11"/>
  <c r="AH7" i="11"/>
  <c r="AB7" i="11"/>
  <c r="AH11" i="11"/>
  <c r="AB11" i="11"/>
  <c r="AH95" i="11"/>
  <c r="AB95" i="11"/>
  <c r="AI95" i="11" s="1"/>
  <c r="AH98" i="11"/>
  <c r="AB98" i="11"/>
  <c r="AI98" i="11" s="1"/>
  <c r="AH15" i="11"/>
  <c r="AB15" i="11"/>
  <c r="AH104" i="11"/>
  <c r="AB104" i="11"/>
  <c r="AI104" i="11" s="1"/>
  <c r="AH108" i="11"/>
  <c r="AB108" i="11"/>
  <c r="AI108" i="11" s="1"/>
  <c r="AH110" i="11"/>
  <c r="AB110" i="11"/>
  <c r="AI110" i="11" s="1"/>
  <c r="AH20" i="11"/>
  <c r="AB20" i="11"/>
  <c r="AH178" i="11"/>
  <c r="AB178" i="11"/>
  <c r="AI178" i="11" s="1"/>
  <c r="AH117" i="11"/>
  <c r="AB117" i="11"/>
  <c r="AI117" i="11" s="1"/>
  <c r="AH120" i="11"/>
  <c r="AB120" i="11"/>
  <c r="AI120" i="11" s="1"/>
  <c r="AH23" i="11"/>
  <c r="AB23" i="11"/>
  <c r="AH25" i="11"/>
  <c r="AB25" i="11"/>
  <c r="AH27" i="11"/>
  <c r="AB27" i="11"/>
  <c r="AB29" i="11"/>
  <c r="AH29" i="11"/>
  <c r="AB122" i="11"/>
  <c r="AI122" i="11" s="1"/>
  <c r="AH122" i="11"/>
  <c r="AH124" i="11"/>
  <c r="AB124" i="11"/>
  <c r="AI124" i="11" s="1"/>
  <c r="AH127" i="11"/>
  <c r="AB127" i="11"/>
  <c r="AI127" i="11" s="1"/>
  <c r="AH129" i="11"/>
  <c r="AB129" i="11"/>
  <c r="AI129" i="11" s="1"/>
  <c r="AH35" i="11"/>
  <c r="AB35" i="11"/>
  <c r="AH134" i="11"/>
  <c r="AB134" i="11"/>
  <c r="AI134" i="11" s="1"/>
  <c r="AH136" i="11"/>
  <c r="AB136" i="11"/>
  <c r="AI136" i="11" s="1"/>
  <c r="AH144" i="11"/>
  <c r="AB144" i="11"/>
  <c r="AI144" i="11" s="1"/>
  <c r="AH148" i="11"/>
  <c r="AB148" i="11"/>
  <c r="AI148" i="11" s="1"/>
  <c r="AH152" i="11"/>
  <c r="AB152" i="11"/>
  <c r="AI152" i="11" s="1"/>
  <c r="AH40" i="11"/>
  <c r="AB40" i="11"/>
  <c r="AH158" i="11"/>
  <c r="AB158" i="11"/>
  <c r="AI158" i="11" s="1"/>
  <c r="AH44" i="11"/>
  <c r="AB44" i="11"/>
  <c r="AH161" i="11"/>
  <c r="AB161" i="11"/>
  <c r="AI161" i="11" s="1"/>
  <c r="AH48" i="11"/>
  <c r="AB48" i="11"/>
  <c r="AH51" i="11"/>
  <c r="AB51" i="11"/>
  <c r="AB172" i="11"/>
  <c r="AI172" i="11" s="1"/>
  <c r="AH172" i="11"/>
  <c r="AH78" i="11"/>
  <c r="AB78" i="11"/>
  <c r="AH56" i="11"/>
  <c r="AB56" i="11"/>
  <c r="AB166" i="11"/>
  <c r="AI166" i="11" s="1"/>
  <c r="AH166" i="11"/>
  <c r="AH84" i="11"/>
  <c r="AB84" i="11"/>
  <c r="AH87" i="11"/>
  <c r="AH174" i="11"/>
  <c r="AB174" i="11"/>
  <c r="AI174" i="11" s="1"/>
  <c r="AH92" i="11"/>
  <c r="AB92" i="11"/>
  <c r="AH65" i="11"/>
  <c r="AB65" i="11"/>
  <c r="AH179" i="11"/>
  <c r="AB179" i="11"/>
  <c r="AI179" i="11" s="1"/>
  <c r="AH176" i="11"/>
  <c r="AB176" i="11"/>
  <c r="AI176" i="11" s="1"/>
  <c r="AA67" i="11"/>
  <c r="AA8" i="11"/>
  <c r="AA12" i="11"/>
  <c r="AA14" i="11"/>
  <c r="AA99" i="11"/>
  <c r="AA102" i="11"/>
  <c r="AA105" i="11"/>
  <c r="AA17" i="11"/>
  <c r="AA111" i="11"/>
  <c r="AA113" i="11"/>
  <c r="AA114" i="11"/>
  <c r="AA118" i="11"/>
  <c r="AA169" i="11"/>
  <c r="AA71" i="11"/>
  <c r="AA73" i="11"/>
  <c r="AA75" i="11"/>
  <c r="AA77" i="11"/>
  <c r="AA171" i="11"/>
  <c r="AA125" i="11"/>
  <c r="AA32" i="11"/>
  <c r="AA80" i="11"/>
  <c r="AA69" i="11"/>
  <c r="AA170" i="11"/>
  <c r="AA10" i="11"/>
  <c r="AA13" i="11"/>
  <c r="AA101" i="11"/>
  <c r="AA103" i="11"/>
  <c r="AA107" i="11"/>
  <c r="AA112" i="11"/>
  <c r="AA177" i="11"/>
  <c r="AA116" i="11"/>
  <c r="AA70" i="11"/>
  <c r="AA72" i="11"/>
  <c r="AA74" i="11"/>
  <c r="AA30" i="11"/>
  <c r="AA31" i="11"/>
  <c r="AA131" i="11"/>
  <c r="AA133" i="11"/>
  <c r="AA180" i="11"/>
  <c r="AA38" i="11"/>
  <c r="AA147" i="11"/>
  <c r="AA39" i="11"/>
  <c r="AA157" i="11"/>
  <c r="AA43" i="11"/>
  <c r="AA47" i="11"/>
  <c r="AA50" i="11"/>
  <c r="AA53" i="11"/>
  <c r="AA59" i="11"/>
  <c r="AA83" i="11"/>
  <c r="AA90" i="11"/>
  <c r="AA91" i="11"/>
  <c r="AA64" i="11"/>
  <c r="AA93" i="11"/>
  <c r="AA130" i="11"/>
  <c r="AA36" i="11"/>
  <c r="AA135" i="11"/>
  <c r="AA137" i="11"/>
  <c r="AA37" i="11"/>
  <c r="AA153" i="11"/>
  <c r="AA155" i="11"/>
  <c r="AA41" i="11"/>
  <c r="AA45" i="11"/>
  <c r="AA162" i="11"/>
  <c r="AA163" i="11"/>
  <c r="AA164" i="11"/>
  <c r="AA173" i="11"/>
  <c r="AA55" i="11"/>
  <c r="AA57" i="11"/>
  <c r="AA81" i="11"/>
  <c r="AA85" i="11"/>
  <c r="AA88" i="11"/>
  <c r="AA60" i="11"/>
  <c r="AA62" i="11"/>
  <c r="AA66" i="11"/>
  <c r="AA167" i="11"/>
  <c r="AA68" i="11"/>
  <c r="AA183" i="11"/>
  <c r="AA54" i="11"/>
  <c r="AA160" i="11"/>
  <c r="AA151" i="11"/>
  <c r="AA140" i="11"/>
  <c r="AA175" i="11"/>
  <c r="AA128" i="11"/>
  <c r="AA76" i="11"/>
  <c r="AA168" i="11"/>
  <c r="AA18" i="11"/>
  <c r="AA97" i="11"/>
  <c r="AA149" i="11"/>
  <c r="AA146" i="11"/>
  <c r="AA145" i="11"/>
  <c r="AA143" i="11"/>
  <c r="AA142" i="11"/>
  <c r="AA141" i="11"/>
  <c r="AC26" i="11" l="1"/>
  <c r="AC22" i="11"/>
  <c r="AC9" i="11"/>
  <c r="AH141" i="11"/>
  <c r="AB141" i="11"/>
  <c r="AI141" i="11" s="1"/>
  <c r="AH168" i="11"/>
  <c r="AB168" i="11"/>
  <c r="AI168" i="11" s="1"/>
  <c r="AB140" i="11"/>
  <c r="AI140" i="11" s="1"/>
  <c r="AH140" i="11"/>
  <c r="AH62" i="11"/>
  <c r="AB62" i="11"/>
  <c r="AC62" i="11"/>
  <c r="AH164" i="11"/>
  <c r="AB164" i="11"/>
  <c r="AI164" i="11" s="1"/>
  <c r="AH137" i="11"/>
  <c r="AB137" i="11"/>
  <c r="AI137" i="11" s="1"/>
  <c r="AH93" i="11"/>
  <c r="AB93" i="11"/>
  <c r="AH47" i="11"/>
  <c r="AC47" i="11"/>
  <c r="AB47" i="11"/>
  <c r="AH131" i="11"/>
  <c r="AB131" i="11"/>
  <c r="AI131" i="11" s="1"/>
  <c r="AH112" i="11"/>
  <c r="AB112" i="11"/>
  <c r="AI112" i="11" s="1"/>
  <c r="AH80" i="11"/>
  <c r="AB80" i="11"/>
  <c r="AC80" i="11"/>
  <c r="AH169" i="11"/>
  <c r="AB169" i="11"/>
  <c r="AI169" i="11" s="1"/>
  <c r="AH99" i="11"/>
  <c r="AB99" i="11"/>
  <c r="AI99" i="11" s="1"/>
  <c r="AC92" i="11"/>
  <c r="AC56" i="11"/>
  <c r="AC51" i="11"/>
  <c r="AI48" i="11"/>
  <c r="AC27" i="11"/>
  <c r="AI20" i="11"/>
  <c r="AI15" i="11"/>
  <c r="AI11" i="11"/>
  <c r="AI79" i="11"/>
  <c r="AI89" i="11"/>
  <c r="AI82" i="11"/>
  <c r="AC46" i="11"/>
  <c r="AI34" i="11"/>
  <c r="AH76" i="11"/>
  <c r="AB76" i="11"/>
  <c r="AC76" i="11"/>
  <c r="AH68" i="11"/>
  <c r="AB68" i="11"/>
  <c r="AC68" i="11"/>
  <c r="AH57" i="11"/>
  <c r="AC57" i="11"/>
  <c r="AB57" i="11"/>
  <c r="AH155" i="11"/>
  <c r="AB155" i="11"/>
  <c r="AI155" i="11" s="1"/>
  <c r="AH64" i="11"/>
  <c r="AB64" i="11"/>
  <c r="AC64" i="11"/>
  <c r="AH43" i="11"/>
  <c r="AB43" i="11"/>
  <c r="AC43" i="11"/>
  <c r="AH31" i="11"/>
  <c r="AC31" i="11"/>
  <c r="AB31" i="11"/>
  <c r="AH70" i="11"/>
  <c r="AB70" i="11"/>
  <c r="AC70" i="11"/>
  <c r="AH32" i="11"/>
  <c r="AB32" i="11"/>
  <c r="AC32" i="11"/>
  <c r="AH17" i="11"/>
  <c r="AB17" i="11"/>
  <c r="AC17" i="11"/>
  <c r="AC87" i="11"/>
  <c r="AI56" i="11"/>
  <c r="AI44" i="11"/>
  <c r="AI27" i="11"/>
  <c r="AC15" i="11"/>
  <c r="AC86" i="11"/>
  <c r="AC79" i="11"/>
  <c r="AC33" i="11"/>
  <c r="AC24" i="11"/>
  <c r="AC19" i="11"/>
  <c r="AC89" i="11"/>
  <c r="AI16" i="11"/>
  <c r="AI9" i="11"/>
  <c r="AH143" i="11"/>
  <c r="AB143" i="11"/>
  <c r="AI143" i="11" s="1"/>
  <c r="AH97" i="11"/>
  <c r="AB97" i="11"/>
  <c r="AI97" i="11" s="1"/>
  <c r="AH128" i="11"/>
  <c r="AB128" i="11"/>
  <c r="AI128" i="11" s="1"/>
  <c r="AB160" i="11"/>
  <c r="AI160" i="11" s="1"/>
  <c r="AH160" i="11"/>
  <c r="AH167" i="11"/>
  <c r="AB167" i="11"/>
  <c r="AI167" i="11" s="1"/>
  <c r="AH88" i="11"/>
  <c r="AC88" i="11"/>
  <c r="AB88" i="11"/>
  <c r="AH55" i="11"/>
  <c r="AC55" i="11"/>
  <c r="AB55" i="11"/>
  <c r="AH162" i="11"/>
  <c r="AB162" i="11"/>
  <c r="AI162" i="11" s="1"/>
  <c r="AH153" i="11"/>
  <c r="AB153" i="11"/>
  <c r="AI153" i="11" s="1"/>
  <c r="AH36" i="11"/>
  <c r="AB36" i="11"/>
  <c r="AC36" i="11"/>
  <c r="AH91" i="11"/>
  <c r="AC91" i="11"/>
  <c r="AB91" i="11"/>
  <c r="AC53" i="11"/>
  <c r="AH53" i="11"/>
  <c r="AB53" i="11"/>
  <c r="AH157" i="11"/>
  <c r="AB157" i="11"/>
  <c r="AI157" i="11" s="1"/>
  <c r="AH30" i="11"/>
  <c r="AC30" i="11"/>
  <c r="AB30" i="11"/>
  <c r="AH116" i="11"/>
  <c r="AB116" i="11"/>
  <c r="AI116" i="11" s="1"/>
  <c r="AH103" i="11"/>
  <c r="AB103" i="11"/>
  <c r="AI103" i="11" s="1"/>
  <c r="AB170" i="11"/>
  <c r="AI170" i="11" s="1"/>
  <c r="AH170" i="11"/>
  <c r="AB125" i="11"/>
  <c r="AI125" i="11" s="1"/>
  <c r="AH125" i="11"/>
  <c r="AH73" i="11"/>
  <c r="AC73" i="11"/>
  <c r="AB73" i="11"/>
  <c r="AH114" i="11"/>
  <c r="AB114" i="11"/>
  <c r="AI114" i="11" s="1"/>
  <c r="AH105" i="11"/>
  <c r="AB105" i="11"/>
  <c r="AI105" i="11" s="1"/>
  <c r="AH12" i="11"/>
  <c r="AB12" i="11"/>
  <c r="AC12" i="11"/>
  <c r="AI65" i="11"/>
  <c r="AI40" i="11"/>
  <c r="AC35" i="11"/>
  <c r="AI29" i="11"/>
  <c r="AI23" i="11"/>
  <c r="AI7" i="11"/>
  <c r="AI86" i="11"/>
  <c r="AC49" i="11"/>
  <c r="AI33" i="11"/>
  <c r="AC28" i="11"/>
  <c r="AI24" i="11"/>
  <c r="AI21" i="11"/>
  <c r="AI19" i="11"/>
  <c r="AI63" i="11"/>
  <c r="AI61" i="11"/>
  <c r="AI58" i="11"/>
  <c r="AI42" i="11"/>
  <c r="AI26" i="11"/>
  <c r="AI22" i="11"/>
  <c r="AH146" i="11"/>
  <c r="AB146" i="11"/>
  <c r="AI146" i="11" s="1"/>
  <c r="AH81" i="11"/>
  <c r="AB81" i="11"/>
  <c r="AC81" i="11"/>
  <c r="AH41" i="11"/>
  <c r="AC41" i="11"/>
  <c r="AB41" i="11"/>
  <c r="AH83" i="11"/>
  <c r="AC83" i="11"/>
  <c r="AB83" i="11"/>
  <c r="AH147" i="11"/>
  <c r="AB147" i="11"/>
  <c r="AI147" i="11" s="1"/>
  <c r="AH72" i="11"/>
  <c r="AB72" i="11"/>
  <c r="AC72" i="11"/>
  <c r="AC13" i="11"/>
  <c r="AH13" i="11"/>
  <c r="AB13" i="11"/>
  <c r="AC77" i="11"/>
  <c r="AH77" i="11"/>
  <c r="AB77" i="11"/>
  <c r="AH111" i="11"/>
  <c r="AB111" i="11"/>
  <c r="AI111" i="11" s="1"/>
  <c r="AH67" i="11"/>
  <c r="AB67" i="11"/>
  <c r="AC67" i="11"/>
  <c r="AC84" i="11"/>
  <c r="AC78" i="11"/>
  <c r="AC44" i="11"/>
  <c r="AC25" i="11"/>
  <c r="AI52" i="11"/>
  <c r="AC21" i="11"/>
  <c r="AC58" i="11"/>
  <c r="AC42" i="11"/>
  <c r="AC16" i="11"/>
  <c r="AH142" i="11"/>
  <c r="AB142" i="11"/>
  <c r="AI142" i="11" s="1"/>
  <c r="AH149" i="11"/>
  <c r="AB149" i="11"/>
  <c r="AI149" i="11" s="1"/>
  <c r="AH151" i="11"/>
  <c r="AB151" i="11"/>
  <c r="AI151" i="11" s="1"/>
  <c r="AH60" i="11"/>
  <c r="AB60" i="11"/>
  <c r="AC60" i="11"/>
  <c r="AH163" i="11"/>
  <c r="AB163" i="11"/>
  <c r="AI163" i="11" s="1"/>
  <c r="AH135" i="11"/>
  <c r="AB135" i="11"/>
  <c r="AI135" i="11" s="1"/>
  <c r="AH59" i="11"/>
  <c r="AB59" i="11"/>
  <c r="AC59" i="11"/>
  <c r="AH38" i="11"/>
  <c r="AB38" i="11"/>
  <c r="AC38" i="11"/>
  <c r="AH107" i="11"/>
  <c r="AB107" i="11"/>
  <c r="AI107" i="11" s="1"/>
  <c r="AC10" i="11"/>
  <c r="AH10" i="11"/>
  <c r="AB10" i="11"/>
  <c r="AH75" i="11"/>
  <c r="AB75" i="11"/>
  <c r="AC75" i="11"/>
  <c r="AH118" i="11"/>
  <c r="AB118" i="11"/>
  <c r="AI118" i="11" s="1"/>
  <c r="AH14" i="11"/>
  <c r="AB14" i="11"/>
  <c r="AC14" i="11"/>
  <c r="AC65" i="11"/>
  <c r="AI92" i="11"/>
  <c r="AI51" i="11"/>
  <c r="AC40" i="11"/>
  <c r="AH145" i="11"/>
  <c r="AB145" i="11"/>
  <c r="AI145" i="11" s="1"/>
  <c r="AH18" i="11"/>
  <c r="AB18" i="11"/>
  <c r="AC18" i="11"/>
  <c r="AH54" i="11"/>
  <c r="AB54" i="11"/>
  <c r="AC54" i="11"/>
  <c r="AH66" i="11"/>
  <c r="AB66" i="11"/>
  <c r="AC66" i="11"/>
  <c r="AB85" i="11"/>
  <c r="AC85" i="11"/>
  <c r="AH85" i="11"/>
  <c r="AH173" i="11"/>
  <c r="AB173" i="11"/>
  <c r="AI173" i="11" s="1"/>
  <c r="AC45" i="11"/>
  <c r="AH45" i="11"/>
  <c r="AB45" i="11"/>
  <c r="AC37" i="11"/>
  <c r="AH37" i="11"/>
  <c r="AB37" i="11"/>
  <c r="AH130" i="11"/>
  <c r="AB130" i="11"/>
  <c r="AI130" i="11" s="1"/>
  <c r="AB90" i="11"/>
  <c r="AH90" i="11"/>
  <c r="AC90" i="11"/>
  <c r="AH50" i="11"/>
  <c r="AB50" i="11"/>
  <c r="AC50" i="11"/>
  <c r="AH39" i="11"/>
  <c r="AC39" i="11"/>
  <c r="AB39" i="11"/>
  <c r="AH133" i="11"/>
  <c r="AB133" i="11"/>
  <c r="AI133" i="11" s="1"/>
  <c r="AC74" i="11"/>
  <c r="AH74" i="11"/>
  <c r="AB74" i="11"/>
  <c r="AH177" i="11"/>
  <c r="AB177" i="11"/>
  <c r="AI177" i="11" s="1"/>
  <c r="AH101" i="11"/>
  <c r="AB101" i="11"/>
  <c r="AI101" i="11" s="1"/>
  <c r="AC69" i="11"/>
  <c r="AH69" i="11"/>
  <c r="AB69" i="11"/>
  <c r="AH171" i="11"/>
  <c r="AB171" i="11"/>
  <c r="AI171" i="11" s="1"/>
  <c r="AH71" i="11"/>
  <c r="AC71" i="11"/>
  <c r="AB71" i="11"/>
  <c r="AH113" i="11"/>
  <c r="AB113" i="11"/>
  <c r="AI113" i="11" s="1"/>
  <c r="AH102" i="11"/>
  <c r="AB102" i="11"/>
  <c r="AI102" i="11" s="1"/>
  <c r="AH8" i="11"/>
  <c r="AB8" i="11"/>
  <c r="AC8" i="11"/>
  <c r="AI84" i="11"/>
  <c r="AI78" i="11"/>
  <c r="AC48" i="11"/>
  <c r="AI35" i="11"/>
  <c r="AC29" i="11"/>
  <c r="AI25" i="11"/>
  <c r="AC23" i="11"/>
  <c r="AC20" i="11"/>
  <c r="AC11" i="11"/>
  <c r="AC7" i="11"/>
  <c r="AC52" i="11"/>
  <c r="AI49" i="11"/>
  <c r="AI28" i="11"/>
  <c r="AC63" i="11"/>
  <c r="AC61" i="11"/>
  <c r="AC82" i="11"/>
  <c r="AI46" i="11"/>
  <c r="AC34" i="11"/>
  <c r="AB180" i="11"/>
  <c r="AI180" i="11" s="1"/>
  <c r="AH180" i="11"/>
  <c r="AC93" i="11"/>
  <c r="AB175" i="11"/>
  <c r="AH175" i="11"/>
  <c r="AC94" i="11"/>
  <c r="AC98" i="11"/>
  <c r="AC102" i="11"/>
  <c r="AC106" i="11"/>
  <c r="AC110" i="11"/>
  <c r="AC114" i="11"/>
  <c r="AC118" i="11"/>
  <c r="AC122" i="11"/>
  <c r="AC126" i="11"/>
  <c r="AC130" i="11"/>
  <c r="AC134" i="11"/>
  <c r="AC138" i="11"/>
  <c r="AC142" i="11"/>
  <c r="AC146" i="11"/>
  <c r="AC150" i="11"/>
  <c r="AC154" i="11"/>
  <c r="AC158" i="11"/>
  <c r="AC162" i="11"/>
  <c r="AC166" i="11"/>
  <c r="AC170" i="11"/>
  <c r="AC174" i="11"/>
  <c r="AC178" i="11"/>
  <c r="AC177" i="11"/>
  <c r="AC95" i="11"/>
  <c r="AC99" i="11"/>
  <c r="AC103" i="11"/>
  <c r="AC107" i="11"/>
  <c r="AC111" i="11"/>
  <c r="AC115" i="11"/>
  <c r="AC119" i="11"/>
  <c r="AC123" i="11"/>
  <c r="AC127" i="11"/>
  <c r="AC131" i="11"/>
  <c r="AC135" i="11"/>
  <c r="AC139" i="11"/>
  <c r="AC143" i="11"/>
  <c r="AC147" i="11"/>
  <c r="AC151" i="11"/>
  <c r="AC155" i="11"/>
  <c r="AC159" i="11"/>
  <c r="AC163" i="11"/>
  <c r="AC167" i="11"/>
  <c r="AC171" i="11"/>
  <c r="AC175" i="11"/>
  <c r="AC179" i="11"/>
  <c r="AC185" i="11"/>
  <c r="AC96" i="11"/>
  <c r="AC100" i="11"/>
  <c r="AC104" i="11"/>
  <c r="AC108" i="11"/>
  <c r="AC112" i="11"/>
  <c r="AC116" i="11"/>
  <c r="AC120" i="11"/>
  <c r="AC124" i="11"/>
  <c r="AC128" i="11"/>
  <c r="AC132" i="11"/>
  <c r="AC136" i="11"/>
  <c r="AC140" i="11"/>
  <c r="AC144" i="11"/>
  <c r="AC148" i="11"/>
  <c r="AC152" i="11"/>
  <c r="AC156" i="11"/>
  <c r="AC160" i="11"/>
  <c r="AC164" i="11"/>
  <c r="AC168" i="11"/>
  <c r="AC172" i="11"/>
  <c r="AC176" i="11"/>
  <c r="AC180" i="11"/>
  <c r="AC182" i="11"/>
  <c r="AC97" i="11"/>
  <c r="AC101" i="11"/>
  <c r="AC105" i="11"/>
  <c r="AC109" i="11"/>
  <c r="AC113" i="11"/>
  <c r="AC117" i="11"/>
  <c r="AC121" i="11"/>
  <c r="AC125" i="11"/>
  <c r="AC129" i="11"/>
  <c r="AC133" i="11"/>
  <c r="AC137" i="11"/>
  <c r="AC141" i="11"/>
  <c r="AC145" i="11"/>
  <c r="AC149" i="11"/>
  <c r="AC153" i="11"/>
  <c r="AC157" i="11"/>
  <c r="AC161" i="11"/>
  <c r="AC165" i="11"/>
  <c r="AC169" i="11"/>
  <c r="AC173" i="11"/>
  <c r="AC181" i="11"/>
  <c r="AC183" i="11"/>
  <c r="AC184" i="11"/>
  <c r="W7" i="1"/>
  <c r="V7" i="1"/>
  <c r="R7" i="1"/>
  <c r="U7" i="1"/>
  <c r="X7" i="1"/>
  <c r="S7" i="1"/>
  <c r="AD84" i="11" l="1"/>
  <c r="AD51" i="11"/>
  <c r="AI54" i="11"/>
  <c r="AD54" i="11"/>
  <c r="AI30" i="11"/>
  <c r="AD30" i="11"/>
  <c r="AI91" i="11"/>
  <c r="AD91" i="11"/>
  <c r="AI32" i="11"/>
  <c r="AD32" i="11"/>
  <c r="AI64" i="11"/>
  <c r="AD64" i="11"/>
  <c r="AD57" i="11"/>
  <c r="AI57" i="11"/>
  <c r="AI68" i="11"/>
  <c r="AD68" i="11"/>
  <c r="AD79" i="11"/>
  <c r="AI71" i="11"/>
  <c r="AD71" i="11"/>
  <c r="AI74" i="11"/>
  <c r="AD74" i="11"/>
  <c r="AI10" i="11"/>
  <c r="AD10" i="11"/>
  <c r="AD52" i="11"/>
  <c r="AD65" i="11"/>
  <c r="AD73" i="11"/>
  <c r="AI73" i="11"/>
  <c r="AD88" i="11"/>
  <c r="AI88" i="11"/>
  <c r="AD34" i="11"/>
  <c r="AD48" i="11"/>
  <c r="AD28" i="11"/>
  <c r="AD35" i="11"/>
  <c r="AD8" i="11"/>
  <c r="AI8" i="11"/>
  <c r="AI85" i="11"/>
  <c r="AD85" i="11"/>
  <c r="AI18" i="11"/>
  <c r="AD18" i="11"/>
  <c r="AI75" i="11"/>
  <c r="AD75" i="11"/>
  <c r="AI38" i="11"/>
  <c r="AD38" i="11"/>
  <c r="AI13" i="11"/>
  <c r="AD13" i="11"/>
  <c r="AD72" i="11"/>
  <c r="AI72" i="11"/>
  <c r="AI83" i="11"/>
  <c r="AD83" i="11"/>
  <c r="AD24" i="11"/>
  <c r="AD87" i="11"/>
  <c r="AD29" i="11"/>
  <c r="AD40" i="11"/>
  <c r="AI12" i="11"/>
  <c r="AD12" i="11"/>
  <c r="AD9" i="11"/>
  <c r="AD44" i="11"/>
  <c r="AI70" i="11"/>
  <c r="AD70" i="11"/>
  <c r="AI76" i="11"/>
  <c r="AD76" i="11"/>
  <c r="AI80" i="11"/>
  <c r="AD80" i="11"/>
  <c r="AI62" i="11"/>
  <c r="AD62" i="11"/>
  <c r="AI45" i="11"/>
  <c r="AD45" i="11"/>
  <c r="AI67" i="11"/>
  <c r="AD67" i="11"/>
  <c r="AI77" i="11"/>
  <c r="AD77" i="11"/>
  <c r="AD26" i="11"/>
  <c r="AD58" i="11"/>
  <c r="AD63" i="11"/>
  <c r="AD21" i="11"/>
  <c r="AD86" i="11"/>
  <c r="AI36" i="11"/>
  <c r="AD36" i="11"/>
  <c r="AD16" i="11"/>
  <c r="AD82" i="11"/>
  <c r="AD15" i="11"/>
  <c r="AD93" i="11"/>
  <c r="AI93" i="11"/>
  <c r="AD25" i="11"/>
  <c r="AI37" i="11"/>
  <c r="AD37" i="11"/>
  <c r="AI66" i="11"/>
  <c r="AD66" i="11"/>
  <c r="AI60" i="11"/>
  <c r="AD60" i="11"/>
  <c r="AD23" i="11"/>
  <c r="AI53" i="11"/>
  <c r="AD53" i="11"/>
  <c r="AD27" i="11"/>
  <c r="AD17" i="11"/>
  <c r="AI17" i="11"/>
  <c r="AI31" i="11"/>
  <c r="AD31" i="11"/>
  <c r="AI43" i="11"/>
  <c r="AD43" i="11"/>
  <c r="AI47" i="11"/>
  <c r="AD47" i="11"/>
  <c r="AD46" i="11"/>
  <c r="AD49" i="11"/>
  <c r="AD78" i="11"/>
  <c r="AI69" i="11"/>
  <c r="AD69" i="11"/>
  <c r="AI39" i="11"/>
  <c r="AD39" i="11"/>
  <c r="AI50" i="11"/>
  <c r="AD50" i="11"/>
  <c r="AI90" i="11"/>
  <c r="AD90" i="11"/>
  <c r="AD92" i="11"/>
  <c r="AI14" i="11"/>
  <c r="AD14" i="11"/>
  <c r="AI59" i="11"/>
  <c r="AD59" i="11"/>
  <c r="AD41" i="11"/>
  <c r="AI41" i="11"/>
  <c r="AD81" i="11"/>
  <c r="AI81" i="11"/>
  <c r="AD22" i="11"/>
  <c r="AD42" i="11"/>
  <c r="AD61" i="11"/>
  <c r="AD19" i="11"/>
  <c r="AD33" i="11"/>
  <c r="AD7" i="11"/>
  <c r="AI55" i="11"/>
  <c r="AD55" i="11"/>
  <c r="AD56" i="11"/>
  <c r="AD89" i="11"/>
  <c r="AD11" i="11"/>
  <c r="AD20" i="11"/>
  <c r="AD97" i="11"/>
  <c r="AD105" i="11"/>
  <c r="AD113" i="11"/>
  <c r="AD121" i="11"/>
  <c r="AD129" i="11"/>
  <c r="AD137" i="11"/>
  <c r="AD145" i="11"/>
  <c r="AD153" i="11"/>
  <c r="AD161" i="11"/>
  <c r="AD169" i="11"/>
  <c r="AD177" i="11"/>
  <c r="AD185" i="11"/>
  <c r="AD108" i="11"/>
  <c r="AD116" i="11"/>
  <c r="AD132" i="11"/>
  <c r="AD148" i="11"/>
  <c r="AD164" i="11"/>
  <c r="AD180" i="11"/>
  <c r="AD109" i="11"/>
  <c r="AD125" i="11"/>
  <c r="AD141" i="11"/>
  <c r="AD157" i="11"/>
  <c r="AD173" i="11"/>
  <c r="AD96" i="11"/>
  <c r="AD104" i="11"/>
  <c r="AD112" i="11"/>
  <c r="AD120" i="11"/>
  <c r="AD128" i="11"/>
  <c r="AD136" i="11"/>
  <c r="AD144" i="11"/>
  <c r="AD152" i="11"/>
  <c r="AD160" i="11"/>
  <c r="AD168" i="11"/>
  <c r="AD176" i="11"/>
  <c r="AD184" i="11"/>
  <c r="AD100" i="11"/>
  <c r="AD124" i="11"/>
  <c r="AD140" i="11"/>
  <c r="AD156" i="11"/>
  <c r="AD172" i="11"/>
  <c r="AI175" i="11"/>
  <c r="AD101" i="11"/>
  <c r="AD117" i="11"/>
  <c r="AD133" i="11"/>
  <c r="AD149" i="11"/>
  <c r="AD165" i="11"/>
  <c r="AD181" i="11"/>
  <c r="AD95" i="11"/>
  <c r="AD174" i="11"/>
  <c r="AD158" i="11"/>
  <c r="AD142" i="11"/>
  <c r="AD126" i="11"/>
  <c r="AD110" i="11"/>
  <c r="AD94" i="11"/>
  <c r="AD171" i="11"/>
  <c r="AD155" i="11"/>
  <c r="AD139" i="11"/>
  <c r="AD123" i="11"/>
  <c r="AD107" i="11"/>
  <c r="AD166" i="11"/>
  <c r="AD150" i="11"/>
  <c r="AD118" i="11"/>
  <c r="AD179" i="11"/>
  <c r="AD163" i="11"/>
  <c r="AD147" i="11"/>
  <c r="AD131" i="11"/>
  <c r="AD115" i="11"/>
  <c r="AD99" i="11"/>
  <c r="AD178" i="11"/>
  <c r="AD146" i="11"/>
  <c r="AD114" i="11"/>
  <c r="AD175" i="11"/>
  <c r="AD143" i="11"/>
  <c r="AD111" i="11"/>
  <c r="AD170" i="11"/>
  <c r="AD154" i="11"/>
  <c r="AD138" i="11"/>
  <c r="AD122" i="11"/>
  <c r="AD106" i="11"/>
  <c r="AD183" i="11"/>
  <c r="AD167" i="11"/>
  <c r="AD151" i="11"/>
  <c r="AD135" i="11"/>
  <c r="AD119" i="11"/>
  <c r="AD103" i="11"/>
  <c r="AD182" i="11"/>
  <c r="AD134" i="11"/>
  <c r="AD102" i="11"/>
  <c r="AD162" i="11"/>
  <c r="AD130" i="11"/>
  <c r="AD98" i="11"/>
  <c r="AD159" i="11"/>
  <c r="AD127" i="11"/>
  <c r="Y7" i="1"/>
  <c r="Z7" i="1" s="1"/>
  <c r="AA7" i="1" s="1"/>
  <c r="AR41" i="1" l="1"/>
  <c r="AR42" i="1"/>
  <c r="AR43" i="1"/>
  <c r="AR44" i="1"/>
  <c r="AR45" i="1"/>
  <c r="AR40" i="1"/>
  <c r="AQ41" i="1"/>
  <c r="AQ42" i="1"/>
  <c r="AQ43" i="1"/>
  <c r="AQ44" i="1"/>
  <c r="AQ45" i="1"/>
  <c r="AQ40" i="1"/>
  <c r="AO54" i="1" l="1"/>
  <c r="AO53" i="1"/>
  <c r="AP53" i="1"/>
  <c r="AP54" i="1"/>
  <c r="AP51" i="1"/>
  <c r="AP52" i="1"/>
  <c r="AO52" i="1"/>
  <c r="AO51" i="1"/>
  <c r="Y79" i="1" l="1"/>
  <c r="Z79" i="1" s="1"/>
  <c r="AA79" i="1" s="1"/>
  <c r="Y125" i="1"/>
  <c r="Z125" i="1" s="1"/>
  <c r="AA125" i="1" s="1"/>
  <c r="Y127" i="1"/>
  <c r="Z127" i="1" s="1"/>
  <c r="AA127" i="1" s="1"/>
  <c r="Y128" i="1"/>
  <c r="Z128" i="1" s="1"/>
  <c r="AA128" i="1" s="1"/>
  <c r="Y123" i="1"/>
  <c r="Z123" i="1" s="1"/>
  <c r="AA123" i="1" s="1"/>
  <c r="Y124" i="1"/>
  <c r="Z124" i="1" s="1"/>
  <c r="AA124" i="1" s="1"/>
  <c r="Y126" i="1"/>
  <c r="Z126" i="1" s="1"/>
  <c r="AA126" i="1" s="1"/>
  <c r="Y74" i="1"/>
  <c r="Z74" i="1" s="1"/>
  <c r="AA74" i="1" s="1"/>
  <c r="Y77" i="1"/>
  <c r="Z77" i="1" s="1"/>
  <c r="AA77" i="1" s="1"/>
  <c r="Y75" i="1"/>
  <c r="Z75" i="1" s="1"/>
  <c r="AA75" i="1" s="1"/>
  <c r="Y70" i="1"/>
  <c r="Z70" i="1" s="1"/>
  <c r="AA70" i="1" s="1"/>
  <c r="Y73" i="1"/>
  <c r="Z73" i="1" s="1"/>
  <c r="AA73" i="1" s="1"/>
  <c r="Y71" i="1"/>
  <c r="Z71" i="1" s="1"/>
  <c r="AA71" i="1" s="1"/>
  <c r="Y76" i="1"/>
  <c r="Z76" i="1" s="1"/>
  <c r="AA76" i="1" s="1"/>
  <c r="Y72" i="1"/>
  <c r="Z72" i="1" s="1"/>
  <c r="AA72" i="1" s="1"/>
  <c r="Y78" i="1"/>
  <c r="Z78" i="1" s="1"/>
  <c r="AA78" i="1" s="1"/>
  <c r="Y135" i="1"/>
  <c r="Z135" i="1" s="1"/>
  <c r="AA135" i="1" s="1"/>
  <c r="Y142" i="1"/>
  <c r="Z142" i="1" s="1"/>
  <c r="AA142" i="1" s="1"/>
  <c r="Y80" i="1"/>
  <c r="Z80" i="1" s="1"/>
  <c r="AA80" i="1" s="1"/>
  <c r="Y131" i="1"/>
  <c r="Z131" i="1" s="1"/>
  <c r="AA131" i="1" s="1"/>
  <c r="Y109" i="1"/>
  <c r="Z109" i="1" s="1"/>
  <c r="AA109" i="1" s="1"/>
  <c r="Y134" i="1"/>
  <c r="Z134" i="1" s="1"/>
  <c r="AA134" i="1" s="1"/>
  <c r="Y144" i="1"/>
  <c r="Z144" i="1" s="1"/>
  <c r="AA144" i="1" s="1"/>
  <c r="Y130" i="1"/>
  <c r="Z130" i="1" s="1"/>
  <c r="AA130" i="1" s="1"/>
  <c r="Y38" i="1"/>
  <c r="Z38" i="1" s="1"/>
  <c r="AA38" i="1" s="1"/>
  <c r="Y104" i="1"/>
  <c r="Z104" i="1" s="1"/>
  <c r="AA104" i="1" s="1"/>
  <c r="Y107" i="1"/>
  <c r="Z107" i="1" s="1"/>
  <c r="AA107" i="1" s="1"/>
  <c r="Y143" i="1"/>
  <c r="Z143" i="1" s="1"/>
  <c r="AA143" i="1" s="1"/>
  <c r="Y101" i="1"/>
  <c r="Z101" i="1" s="1"/>
  <c r="AA101" i="1" s="1"/>
  <c r="Y108" i="1"/>
  <c r="Z108" i="1" s="1"/>
  <c r="AA108" i="1" s="1"/>
  <c r="Y140" i="1"/>
  <c r="Z140" i="1" s="1"/>
  <c r="AA140" i="1" s="1"/>
  <c r="Y106" i="1"/>
  <c r="Z106" i="1" s="1"/>
  <c r="AA106" i="1" s="1"/>
  <c r="Y145" i="1"/>
  <c r="Z145" i="1" s="1"/>
  <c r="AA145" i="1" s="1"/>
  <c r="Y103" i="1"/>
  <c r="Z103" i="1" s="1"/>
  <c r="AA103" i="1" s="1"/>
  <c r="Y139" i="1"/>
  <c r="Z139" i="1" s="1"/>
  <c r="AA139" i="1" s="1"/>
  <c r="Y37" i="1"/>
  <c r="Z37" i="1" s="1"/>
  <c r="AA37" i="1" s="1"/>
  <c r="Y141" i="1"/>
  <c r="Z141" i="1" s="1"/>
  <c r="AA141" i="1" s="1"/>
  <c r="Y136" i="1"/>
  <c r="Z136" i="1" s="1"/>
  <c r="AA136" i="1" s="1"/>
  <c r="Y102" i="1"/>
  <c r="Z102" i="1" s="1"/>
  <c r="AA102" i="1" s="1"/>
  <c r="Y105" i="1"/>
  <c r="Z105" i="1" s="1"/>
  <c r="AA105" i="1" s="1"/>
  <c r="Y137" i="1"/>
  <c r="Z137" i="1" s="1"/>
  <c r="AA137" i="1" s="1"/>
  <c r="Y129" i="1"/>
  <c r="Z129" i="1" s="1"/>
  <c r="AA129" i="1" s="1"/>
  <c r="Y133" i="1"/>
  <c r="Z133" i="1" s="1"/>
  <c r="AA133" i="1" s="1"/>
  <c r="Y132" i="1"/>
  <c r="Z132" i="1" s="1"/>
  <c r="AA132" i="1" s="1"/>
  <c r="Y138" i="1"/>
  <c r="Z138" i="1" s="1"/>
  <c r="AA138" i="1" s="1"/>
  <c r="AD29" i="1" l="1"/>
  <c r="AD30" i="1" s="1"/>
  <c r="AD33" i="1" s="1"/>
  <c r="AK8" i="1"/>
  <c r="AD9" i="1"/>
  <c r="AV7" i="1" s="1"/>
  <c r="AD14" i="1"/>
  <c r="AX7" i="1" s="1"/>
  <c r="AF29" i="1"/>
  <c r="AF30" i="1" s="1"/>
  <c r="AF33" i="1" s="1"/>
  <c r="AK13" i="1"/>
  <c r="AZ7" i="1" l="1"/>
  <c r="C11" i="5" s="1"/>
  <c r="AE9" i="1"/>
  <c r="AE28" i="1" s="1"/>
  <c r="AE29" i="1"/>
  <c r="AE30" i="1" s="1"/>
  <c r="AE33" i="1" s="1"/>
  <c r="AK15" i="1"/>
  <c r="AK10" i="1"/>
  <c r="AD28" i="1"/>
  <c r="AD34" i="1" s="1"/>
  <c r="AD20" i="1"/>
  <c r="AF28" i="1"/>
  <c r="AF34" i="1" s="1"/>
  <c r="AE14" i="1"/>
  <c r="AY7" i="1" s="1"/>
  <c r="AG29" i="1"/>
  <c r="AG30" i="1" s="1"/>
  <c r="AG33" i="1" s="1"/>
  <c r="AE34" i="1" l="1"/>
  <c r="AW7" i="1"/>
  <c r="BA7" i="1" s="1"/>
  <c r="AK18" i="1"/>
  <c r="AE20" i="1"/>
  <c r="AG28" i="1"/>
  <c r="AG34" i="1" s="1"/>
  <c r="C36" i="5"/>
  <c r="C32" i="5"/>
  <c r="C16" i="5"/>
  <c r="C28" i="5"/>
  <c r="C20" i="5"/>
  <c r="C24" i="5"/>
</calcChain>
</file>

<file path=xl/comments1.xml><?xml version="1.0" encoding="utf-8"?>
<comments xmlns="http://schemas.openxmlformats.org/spreadsheetml/2006/main">
  <authors>
    <author>Heather Lisle</author>
    <author>Jake Ahrens</author>
  </authors>
  <commentList>
    <comment ref="I6" authorId="0" shapeId="0">
      <text>
        <r>
          <rPr>
            <b/>
            <sz val="9"/>
            <color indexed="81"/>
            <rFont val="Tahoma"/>
            <family val="2"/>
          </rPr>
          <t>Jake Ahrens:</t>
        </r>
        <r>
          <rPr>
            <sz val="9"/>
            <color indexed="81"/>
            <rFont val="Tahoma"/>
            <family val="2"/>
          </rPr>
          <t xml:space="preserve">
0 = Baseline
1 = Energy Star Rated
</t>
        </r>
      </text>
    </comment>
    <comment ref="T6" authorId="1" shapeId="0">
      <text>
        <r>
          <rPr>
            <b/>
            <sz val="9"/>
            <color indexed="81"/>
            <rFont val="Tahoma"/>
            <family val="2"/>
          </rPr>
          <t>Jake Ahrens:</t>
        </r>
        <r>
          <rPr>
            <sz val="9"/>
            <color indexed="81"/>
            <rFont val="Tahoma"/>
            <family val="2"/>
          </rPr>
          <t xml:space="preserve">
1 = Single
2 = Double
4 = Quadruple</t>
        </r>
      </text>
    </comment>
    <comment ref="U6" authorId="0" shapeId="0">
      <text>
        <r>
          <rPr>
            <b/>
            <sz val="9"/>
            <color indexed="81"/>
            <rFont val="Tahoma"/>
            <family val="2"/>
          </rPr>
          <t>Jake Ahrens:</t>
        </r>
        <r>
          <rPr>
            <sz val="9"/>
            <color indexed="81"/>
            <rFont val="Tahoma"/>
            <family val="2"/>
          </rPr>
          <t xml:space="preserve">
0 = Baseline
1 = Energy Star Rated
</t>
        </r>
      </text>
    </comment>
    <comment ref="I175" authorId="0" shapeId="0">
      <text>
        <r>
          <rPr>
            <b/>
            <sz val="9"/>
            <color indexed="81"/>
            <rFont val="Tahoma"/>
            <family val="2"/>
          </rPr>
          <t>Jake Ahrens:</t>
        </r>
        <r>
          <rPr>
            <sz val="9"/>
            <color indexed="81"/>
            <rFont val="Tahoma"/>
            <family val="2"/>
          </rPr>
          <t xml:space="preserve">
0 = Baseline
1 = Energy Star Rated
</t>
        </r>
      </text>
    </comment>
  </commentList>
</comments>
</file>

<file path=xl/comments2.xml><?xml version="1.0" encoding="utf-8"?>
<comments xmlns="http://schemas.openxmlformats.org/spreadsheetml/2006/main">
  <authors>
    <author>Heather Lisle</author>
  </authors>
  <commentList>
    <comment ref="N6" authorId="0" shapeId="0">
      <text>
        <r>
          <rPr>
            <b/>
            <sz val="9"/>
            <color indexed="81"/>
            <rFont val="Tahoma"/>
            <family val="2"/>
          </rPr>
          <t>Jake Ahrens:</t>
        </r>
        <r>
          <rPr>
            <sz val="9"/>
            <color indexed="81"/>
            <rFont val="Tahoma"/>
            <family val="2"/>
          </rPr>
          <t xml:space="preserve">
0 = Baseline
1 = Energy Star Rated
</t>
        </r>
      </text>
    </comment>
  </commentList>
</comments>
</file>

<file path=xl/sharedStrings.xml><?xml version="1.0" encoding="utf-8"?>
<sst xmlns="http://schemas.openxmlformats.org/spreadsheetml/2006/main" count="2602" uniqueCount="426">
  <si>
    <t>Raw Data</t>
  </si>
  <si>
    <t>Primary Data</t>
  </si>
  <si>
    <t>Region</t>
  </si>
  <si>
    <t>ID</t>
  </si>
  <si>
    <t>Make</t>
  </si>
  <si>
    <t>Labor Rate ($/Hr)</t>
  </si>
  <si>
    <t>Tot Labor Hours</t>
  </si>
  <si>
    <t>Installed Cost</t>
  </si>
  <si>
    <t>Sector</t>
  </si>
  <si>
    <t>Notes</t>
  </si>
  <si>
    <t>RI</t>
  </si>
  <si>
    <t>MA</t>
  </si>
  <si>
    <t>Total Equip Cost</t>
  </si>
  <si>
    <t>Formatted Data</t>
  </si>
  <si>
    <t>Note: All costs and Labor were adjusted to reflect National values based on RSMeans City Cost Indexes (CCI).</t>
  </si>
  <si>
    <t>Market</t>
  </si>
  <si>
    <t>Market Code</t>
  </si>
  <si>
    <t>Regions</t>
  </si>
  <si>
    <t>Average Adjustment Factor</t>
  </si>
  <si>
    <t>Northern New England</t>
  </si>
  <si>
    <t>ME, VT, NH</t>
  </si>
  <si>
    <t>Central/Southern New England</t>
  </si>
  <si>
    <t>MA (exc Boston), RI, most CT</t>
  </si>
  <si>
    <t>New England City</t>
  </si>
  <si>
    <t>Boston, Providence</t>
  </si>
  <si>
    <t>NY Metro</t>
  </si>
  <si>
    <t xml:space="preserve">NYC, Metro, Suburbs, Southeast CT, </t>
  </si>
  <si>
    <t>NY Upstate</t>
  </si>
  <si>
    <t>Buffalo, Rochester etc.</t>
  </si>
  <si>
    <t>Mid-Atlantic</t>
  </si>
  <si>
    <t>MD, DE, DC</t>
  </si>
  <si>
    <t>National Average</t>
  </si>
  <si>
    <t>-</t>
  </si>
  <si>
    <t>Regional Adjustment Factors</t>
  </si>
  <si>
    <t>Reference: RSMeans Masterformat City Cost Indexes based on weighted average of division category</t>
  </si>
  <si>
    <t>Installation costs include both labor and equipment rental costs</t>
  </si>
  <si>
    <t>Reference City</t>
  </si>
  <si>
    <t>Material</t>
  </si>
  <si>
    <t>Installation</t>
  </si>
  <si>
    <t>Total</t>
  </si>
  <si>
    <t>Maine</t>
  </si>
  <si>
    <t>Portland</t>
  </si>
  <si>
    <t>Rockland</t>
  </si>
  <si>
    <t>Massachusetts</t>
  </si>
  <si>
    <t>Boston</t>
  </si>
  <si>
    <t>Fall River</t>
  </si>
  <si>
    <t>Greenfield</t>
  </si>
  <si>
    <t>Pittsfield</t>
  </si>
  <si>
    <t>New Hampshire</t>
  </si>
  <si>
    <t>Manchester</t>
  </si>
  <si>
    <t>Claremont</t>
  </si>
  <si>
    <t>Rhode Island</t>
  </si>
  <si>
    <t>Newport</t>
  </si>
  <si>
    <t>Providence</t>
  </si>
  <si>
    <t>New York</t>
  </si>
  <si>
    <t>Albany</t>
  </si>
  <si>
    <t>Brooklyn</t>
  </si>
  <si>
    <t>Buffalo</t>
  </si>
  <si>
    <t>Rochester</t>
  </si>
  <si>
    <t>Long Island City</t>
  </si>
  <si>
    <t>Vermont</t>
  </si>
  <si>
    <t>Burlington</t>
  </si>
  <si>
    <t>Guildhall</t>
  </si>
  <si>
    <t>Connecticut</t>
  </si>
  <si>
    <t>Stamford</t>
  </si>
  <si>
    <t>New London</t>
  </si>
  <si>
    <t>Delaware</t>
  </si>
  <si>
    <t>Wilmington</t>
  </si>
  <si>
    <t>Maryland</t>
  </si>
  <si>
    <t>Easton</t>
  </si>
  <si>
    <t>Baltimore</t>
  </si>
  <si>
    <t>D.C.</t>
  </si>
  <si>
    <t>Washington</t>
  </si>
  <si>
    <t>City Cost Index number is a percentage ratio of a specific city’s cost to the national average cost of the same item at a stated time period.</t>
  </si>
  <si>
    <t>Example</t>
  </si>
  <si>
    <t>MA exc Boston, RI, most CT</t>
  </si>
  <si>
    <t xml:space="preserve">NYC, metro suburbs Southeast CT, </t>
  </si>
  <si>
    <t>Mid-Atlantic -</t>
  </si>
  <si>
    <t>MD, DE DC</t>
  </si>
  <si>
    <t>Results</t>
  </si>
  <si>
    <t>SUMMARY OF RESULTS</t>
  </si>
  <si>
    <t>Date</t>
  </si>
  <si>
    <t>RTU Model Number</t>
  </si>
  <si>
    <t>Utility</t>
  </si>
  <si>
    <t>IEER</t>
  </si>
  <si>
    <t>Source</t>
  </si>
  <si>
    <t>Invoice #</t>
  </si>
  <si>
    <t>Size Category</t>
  </si>
  <si>
    <t>Other Materials</t>
  </si>
  <si>
    <t>Efficiency Tier</t>
  </si>
  <si>
    <t>Niagara Falls</t>
  </si>
  <si>
    <t>Material Adjustment Factor</t>
  </si>
  <si>
    <t>Labor Adjustment Factor</t>
  </si>
  <si>
    <t>Raw Data Regions</t>
  </si>
  <si>
    <t>PA</t>
  </si>
  <si>
    <t>MD</t>
  </si>
  <si>
    <t>Measure Scenario(s)</t>
  </si>
  <si>
    <t>Measure Level Description</t>
  </si>
  <si>
    <t>Sizes</t>
  </si>
  <si>
    <t>Installation Scenarios</t>
  </si>
  <si>
    <t>Sources</t>
  </si>
  <si>
    <t>Comments</t>
  </si>
  <si>
    <t>Regional-Specific Costs</t>
  </si>
  <si>
    <t>Baseline Description</t>
  </si>
  <si>
    <t>Distinguishing Features of Efficient Measure</t>
  </si>
  <si>
    <t>Commercial Furnaces</t>
  </si>
  <si>
    <t>Manufacturer</t>
  </si>
  <si>
    <t>Vulcan</t>
  </si>
  <si>
    <t>Blodgett</t>
  </si>
  <si>
    <t>U.S. Range</t>
  </si>
  <si>
    <t>Southbend</t>
  </si>
  <si>
    <t>Vulcan-Hart</t>
  </si>
  <si>
    <t>Garland</t>
  </si>
  <si>
    <t>Alto-Shaam</t>
  </si>
  <si>
    <t>Duke</t>
  </si>
  <si>
    <t>Bakers Pride</t>
  </si>
  <si>
    <t>American Range</t>
  </si>
  <si>
    <t>Thunder Group</t>
  </si>
  <si>
    <t>Imperial</t>
  </si>
  <si>
    <t>Moffat</t>
  </si>
  <si>
    <t>Hobart</t>
  </si>
  <si>
    <t>Montague</t>
  </si>
  <si>
    <t>VC44GD</t>
  </si>
  <si>
    <t>SHO-100-G</t>
  </si>
  <si>
    <t>Zephaire-100-G Double</t>
  </si>
  <si>
    <t>DFG-100</t>
  </si>
  <si>
    <t>DFG-200</t>
  </si>
  <si>
    <t>DFG-100 XCEL</t>
  </si>
  <si>
    <t>SCO-GS-10</t>
  </si>
  <si>
    <t>BGS/12SC</t>
  </si>
  <si>
    <t>TVGS/12SC</t>
  </si>
  <si>
    <t>SLG/12SC</t>
  </si>
  <si>
    <t>VC4GD-NG</t>
  </si>
  <si>
    <t>SLGS/12CCH</t>
  </si>
  <si>
    <t>GS/15SC</t>
  </si>
  <si>
    <t>GS/15CCH</t>
  </si>
  <si>
    <t>MCO-GS-10-S</t>
  </si>
  <si>
    <t>MCO-GD-10-S</t>
  </si>
  <si>
    <t>BGS/22SC</t>
  </si>
  <si>
    <t>GCO2D</t>
  </si>
  <si>
    <t>SG4</t>
  </si>
  <si>
    <t>VC6GD</t>
  </si>
  <si>
    <t>VC4GC</t>
  </si>
  <si>
    <t>VC6GC</t>
  </si>
  <si>
    <t>MCO-GS-20-S Double</t>
  </si>
  <si>
    <t>MCO-GD-20-S Double</t>
  </si>
  <si>
    <t>VC66GD Double</t>
  </si>
  <si>
    <t>VC66GC Double</t>
  </si>
  <si>
    <t>ASC-4G</t>
  </si>
  <si>
    <t>E101-GV</t>
  </si>
  <si>
    <t>BCO-G1</t>
  </si>
  <si>
    <t>E102-GV</t>
  </si>
  <si>
    <t>613Q-G1V</t>
  </si>
  <si>
    <t>613Q-G3V</t>
  </si>
  <si>
    <t>613-G1V</t>
  </si>
  <si>
    <t>613-G3V</t>
  </si>
  <si>
    <t>613Q-G2V</t>
  </si>
  <si>
    <t>613Q-G4V</t>
  </si>
  <si>
    <t>DFG-100-ES Single</t>
  </si>
  <si>
    <t>DFG-200-ES Single</t>
  </si>
  <si>
    <t>BDO-100-ES Single</t>
  </si>
  <si>
    <t>BDO-100-ES Double</t>
  </si>
  <si>
    <t>Zephaire-100-G-ES Single</t>
  </si>
  <si>
    <t>Zephaire-100-G-ES Double</t>
  </si>
  <si>
    <t>Zephaire-200-G-ES Single</t>
  </si>
  <si>
    <t>Zephaire-200-G-ES Double</t>
  </si>
  <si>
    <t>HW-100G Single</t>
  </si>
  <si>
    <t>E101-G</t>
  </si>
  <si>
    <t>MSD-1</t>
  </si>
  <si>
    <t>MSD-2</t>
  </si>
  <si>
    <t>DFG100 Single</t>
  </si>
  <si>
    <t>DFG100 Double</t>
  </si>
  <si>
    <t>DFG50 Single</t>
  </si>
  <si>
    <t>DFG50 Double</t>
  </si>
  <si>
    <t>Zephaire GDBL</t>
  </si>
  <si>
    <t>Zephaire GSGL</t>
  </si>
  <si>
    <t>SOBE-BGS-12SC</t>
  </si>
  <si>
    <t>SOBE-BGS-22SC</t>
  </si>
  <si>
    <t>BANP001</t>
  </si>
  <si>
    <t>E102-G</t>
  </si>
  <si>
    <t>VC66GD</t>
  </si>
  <si>
    <t>SLGS/22SC</t>
  </si>
  <si>
    <t>DFG50</t>
  </si>
  <si>
    <t>ICV-1</t>
  </si>
  <si>
    <t>MCO-GS-20-S</t>
  </si>
  <si>
    <t>G32D5/2</t>
  </si>
  <si>
    <t>G32D5</t>
  </si>
  <si>
    <t>DFG100XCEL</t>
  </si>
  <si>
    <t>ASC-4G/E</t>
  </si>
  <si>
    <t>613Q-G4XX</t>
  </si>
  <si>
    <t>613-G2V</t>
  </si>
  <si>
    <t>ICVG2</t>
  </si>
  <si>
    <t>BGS12</t>
  </si>
  <si>
    <t>VC4GD</t>
  </si>
  <si>
    <t>ZephaireG</t>
  </si>
  <si>
    <t>ICV1</t>
  </si>
  <si>
    <t>ZEPHAIREGPLUSDBL</t>
  </si>
  <si>
    <t>ZEPHAIREG</t>
  </si>
  <si>
    <t>ZEPHAIREGPLUSSDBL</t>
  </si>
  <si>
    <t>MSD1</t>
  </si>
  <si>
    <t>SLGS22</t>
  </si>
  <si>
    <t>SHOG</t>
  </si>
  <si>
    <t>E101G</t>
  </si>
  <si>
    <t>SCO-GS-10S</t>
  </si>
  <si>
    <t>SUMG-100</t>
  </si>
  <si>
    <t>SCO-GS-20S</t>
  </si>
  <si>
    <t>HGC501</t>
  </si>
  <si>
    <t>MCO-GS-10-ESS</t>
  </si>
  <si>
    <t>MCO-GS-10</t>
  </si>
  <si>
    <t>MCO-GD-10</t>
  </si>
  <si>
    <t>SUMG-200</t>
  </si>
  <si>
    <t>MP-GS-10-S</t>
  </si>
  <si>
    <t>MP-GD-10-S</t>
  </si>
  <si>
    <t>HGC502</t>
  </si>
  <si>
    <t>MCO-GD-20-S</t>
  </si>
  <si>
    <t>MCO-GS-20-ESS</t>
  </si>
  <si>
    <t>MCO-GS-20</t>
  </si>
  <si>
    <t>MCO-GD-20</t>
  </si>
  <si>
    <t>MP-GS-20-S</t>
  </si>
  <si>
    <t>ARTL1-NV</t>
  </si>
  <si>
    <t>TVGS-12SC</t>
  </si>
  <si>
    <t>SLGS/12SC</t>
  </si>
  <si>
    <t>ARTL1-C</t>
  </si>
  <si>
    <t>Zephaire 240 Plus G</t>
  </si>
  <si>
    <t>Zephaire Plus G</t>
  </si>
  <si>
    <t>M-1</t>
  </si>
  <si>
    <t>MA-1</t>
  </si>
  <si>
    <t>DFG50 ADDL</t>
  </si>
  <si>
    <t>ARTL2-NV</t>
  </si>
  <si>
    <t>ARTL2-C</t>
  </si>
  <si>
    <t>DFG100 BASE</t>
  </si>
  <si>
    <t>DFG200 BASE</t>
  </si>
  <si>
    <t>DFG100 ADDL</t>
  </si>
  <si>
    <t>DFG100</t>
  </si>
  <si>
    <t>DFG200 ADDL</t>
  </si>
  <si>
    <t>2EK80 Vectaire</t>
  </si>
  <si>
    <t>MARKVXCELRI SGL</t>
  </si>
  <si>
    <t xml:space="preserve">DFG100 SINGLE RI </t>
  </si>
  <si>
    <t xml:space="preserve">DFG200 SINGLE RI </t>
  </si>
  <si>
    <t xml:space="preserve">DFG100 XCEL RI S </t>
  </si>
  <si>
    <t xml:space="preserve">BCO-G1 </t>
  </si>
  <si>
    <t>M-2</t>
  </si>
  <si>
    <t>MA-2</t>
  </si>
  <si>
    <t xml:space="preserve">CNVX-14G SINGLE </t>
  </si>
  <si>
    <t>2-70A Vectaire</t>
  </si>
  <si>
    <t>2-70B Vectaire</t>
  </si>
  <si>
    <t>2-70C Vectaire</t>
  </si>
  <si>
    <t>DFG100 Double Double</t>
  </si>
  <si>
    <t>DFG200 Double Double</t>
  </si>
  <si>
    <t>DFG100XCEL Double Double</t>
  </si>
  <si>
    <t xml:space="preserve">DFG100 DOUBLE RI </t>
  </si>
  <si>
    <t xml:space="preserve">DFG100 XCEL RI D </t>
  </si>
  <si>
    <t>BCO-G2</t>
  </si>
  <si>
    <t>Cavity Capacity</t>
  </si>
  <si>
    <t>Full</t>
  </si>
  <si>
    <t>Half</t>
  </si>
  <si>
    <t>Deep</t>
  </si>
  <si>
    <t>Bakery</t>
  </si>
  <si>
    <t>Cavity Dimensions</t>
  </si>
  <si>
    <t>29 x 22.125</t>
  </si>
  <si>
    <t>29 x 20</t>
  </si>
  <si>
    <t>29 x 24</t>
  </si>
  <si>
    <t>29 x 14</t>
  </si>
  <si>
    <t>15.25 x 20</t>
  </si>
  <si>
    <t>29 x 28</t>
  </si>
  <si>
    <t>29.125 x 24</t>
  </si>
  <si>
    <t>40 x 61</t>
  </si>
  <si>
    <t>38 x 24</t>
  </si>
  <si>
    <t>15 x 20</t>
  </si>
  <si>
    <t>Commercial Convection Ovens</t>
  </si>
  <si>
    <t>Power (Btu/h) per Oven Cavity</t>
  </si>
  <si>
    <t>Size Category (Single, Double, or Quadrouple Deck)</t>
  </si>
  <si>
    <t>Single</t>
  </si>
  <si>
    <t>Double</t>
  </si>
  <si>
    <t>Quadrouple</t>
  </si>
  <si>
    <t>Production Capacity (lbs/hr)</t>
  </si>
  <si>
    <t>Cooking Energy Efficienct</t>
  </si>
  <si>
    <t>Idle Energy Use Rate (Watts/Btu)</t>
  </si>
  <si>
    <t>B</t>
  </si>
  <si>
    <t>D</t>
  </si>
  <si>
    <t>E</t>
  </si>
  <si>
    <t>F</t>
  </si>
  <si>
    <t>G</t>
  </si>
  <si>
    <t>H</t>
  </si>
  <si>
    <t>I</t>
  </si>
  <si>
    <t>K</t>
  </si>
  <si>
    <t>Specifications are per section as it is a double deck oven, but price is per unit; 5 sheet pan capacity</t>
  </si>
  <si>
    <t>Standard Depth, Single Deck</t>
  </si>
  <si>
    <t>Bakery Depth, Single Deck</t>
  </si>
  <si>
    <t>Specifications are for entire unit</t>
  </si>
  <si>
    <t>Specifications are for entire unit, Bakery Depth</t>
  </si>
  <si>
    <t>MSRP</t>
  </si>
  <si>
    <t>Extra-depth</t>
  </si>
  <si>
    <t>MSRP; Extra-depth</t>
  </si>
  <si>
    <t>Bakery Depth</t>
  </si>
  <si>
    <t>MSRP = $7,158</t>
  </si>
  <si>
    <t>MSRP = $5573</t>
  </si>
  <si>
    <t>MSRP = $9290</t>
  </si>
  <si>
    <t>Double; MSRP = $11031</t>
  </si>
  <si>
    <t>MSRP = 7277</t>
  </si>
  <si>
    <t>MSRP = 12563</t>
  </si>
  <si>
    <t>MSRP = 12938</t>
  </si>
  <si>
    <t>MSRP = 13989</t>
  </si>
  <si>
    <t>MSRP = 14353</t>
  </si>
  <si>
    <t>MSRP = 18194</t>
  </si>
  <si>
    <t>MSRP = 22876</t>
  </si>
  <si>
    <t>MSRP = 23252</t>
  </si>
  <si>
    <t>MSRP = 14208</t>
  </si>
  <si>
    <t>MSRP = 25344</t>
  </si>
  <si>
    <t>MSRP = 24606</t>
  </si>
  <si>
    <t>MSRP = 27450</t>
  </si>
  <si>
    <t>MSRP = 28188</t>
  </si>
  <si>
    <t>MSRP = 45239</t>
  </si>
  <si>
    <t>Equip Cost ($/unit)</t>
  </si>
  <si>
    <t>$/Unit</t>
  </si>
  <si>
    <t>Size Rating</t>
  </si>
  <si>
    <t>Cost per Unit</t>
  </si>
  <si>
    <t>Material, Labor, and Retail Cost Analysis</t>
  </si>
  <si>
    <t>Convection Ovens</t>
  </si>
  <si>
    <t>Non-Regional Specific Results</t>
  </si>
  <si>
    <t>Application</t>
  </si>
  <si>
    <t>Convection Oven</t>
  </si>
  <si>
    <t>Commercial Kitchen Convection Oven - Baseline Case</t>
  </si>
  <si>
    <t>Material Cost / Unit</t>
  </si>
  <si>
    <t>Commercial Kitchen Convection Oven - Efficient Case</t>
  </si>
  <si>
    <t>Commercial Kitchen Convection Oven - Incremental Cost</t>
  </si>
  <si>
    <t>Statistical Analysis of Non-Regional Specific Results</t>
  </si>
  <si>
    <t>Data Statistics and Ranges</t>
  </si>
  <si>
    <t>Metric</t>
  </si>
  <si>
    <t>Average</t>
  </si>
  <si>
    <t>Standard deviation</t>
  </si>
  <si>
    <t>Standard error</t>
  </si>
  <si>
    <t>Confidence level</t>
  </si>
  <si>
    <t>Corresponding critical value (Z-score)</t>
  </si>
  <si>
    <t>Confidence range ($)(+/-)</t>
  </si>
  <si>
    <t>Confidence range (%)(+/-)</t>
  </si>
  <si>
    <t>Note: The Z score of 1.645 represents a two-sided, 90/10 confidence interval for a normal distribution. This statistical approach was used to determine an interval estimate with a specified probability that the actual value will lie within the range of the interval. By utilizing a 1.645 Z score, Navigant is targeting that the true value will be within 10% of the estimated value with a 90% level of confidence.</t>
  </si>
  <si>
    <t>Efficient Case</t>
  </si>
  <si>
    <t>Baseline Case</t>
  </si>
  <si>
    <t>NA</t>
  </si>
  <si>
    <t>NY</t>
  </si>
  <si>
    <t>CT</t>
  </si>
  <si>
    <t>Increment Cost</t>
  </si>
  <si>
    <t>Average Btu</t>
  </si>
  <si>
    <t>Material Cost Regression</t>
  </si>
  <si>
    <t>Regression Analysis - Baseline Case</t>
  </si>
  <si>
    <t>Regression Analysis - Efficient Case</t>
  </si>
  <si>
    <t>Regression Analysis - Incremental Cost</t>
  </si>
  <si>
    <t>Material Regression Analysis</t>
  </si>
  <si>
    <t>Electric</t>
  </si>
  <si>
    <t>Commercial Kitchen Convection Oven</t>
  </si>
  <si>
    <t>Cooking Energy Efficiency</t>
  </si>
  <si>
    <t>Non Regional Specific Adjusted Equipment Cost ($/Unit)</t>
  </si>
  <si>
    <t>Standard Commercial Convection Oven</t>
  </si>
  <si>
    <t>ENERGY STAR® Criteria: Gas</t>
  </si>
  <si>
    <t>Oven Capacity</t>
  </si>
  <si>
    <t>Idle Rate (Btu/h)</t>
  </si>
  <si>
    <t>Cooking Efficiency (%)</t>
  </si>
  <si>
    <t>Full-Size</t>
  </si>
  <si>
    <t>Massachusetts TRM, Mass Save, Rhode Island TRM, Delaware TRM, Energize CT, Baltimore Gas and Electric, DC Sustainable Energy Utility, Food Service Technology Center, ENERY STAR website, Illinois TRM, and Indiana TRM</t>
  </si>
  <si>
    <t>Cooking energy efficiency is the ratio of energy added to the food and the total energy supplied to the oven during cooking</t>
  </si>
  <si>
    <r>
      <t>ENERGY STAR</t>
    </r>
    <r>
      <rPr>
        <vertAlign val="superscript"/>
        <sz val="10"/>
        <color rgb="FF000000"/>
        <rFont val="Tahoma"/>
        <family val="2"/>
      </rPr>
      <t>®</t>
    </r>
    <r>
      <rPr>
        <sz val="10"/>
        <color rgb="FF000000"/>
        <rFont val="Palatino Linotype"/>
        <family val="1"/>
      </rPr>
      <t xml:space="preserve"> qualified efficient commercial ovens, which save energy during preheat, cooking, and idle times due to improved cooking efficiency, and preheat and idle energy rates</t>
    </r>
  </si>
  <si>
    <r>
      <rPr>
        <sz val="10"/>
        <rFont val="Calibri"/>
        <family val="2"/>
      </rPr>
      <t>≥</t>
    </r>
    <r>
      <rPr>
        <sz val="10"/>
        <rFont val="Palatino Linotype"/>
        <family val="1"/>
      </rPr>
      <t xml:space="preserve"> 46%</t>
    </r>
  </si>
  <si>
    <t>Removed Data Points</t>
  </si>
  <si>
    <t>E22M3</t>
  </si>
  <si>
    <t>Mark V</t>
  </si>
  <si>
    <t>SHO-100-E</t>
  </si>
  <si>
    <t>HW-100E Single</t>
  </si>
  <si>
    <t>19.5 x 10</t>
  </si>
  <si>
    <t>Size Category (Single, Double, or Quadruple Deck)</t>
  </si>
  <si>
    <t>Quadruple</t>
  </si>
  <si>
    <t>KEY</t>
  </si>
  <si>
    <t>Company</t>
  </si>
  <si>
    <t>Lead</t>
  </si>
  <si>
    <t>A</t>
  </si>
  <si>
    <t>Invoice from BGE</t>
  </si>
  <si>
    <t>BGE</t>
  </si>
  <si>
    <t>Boston Showcase Company</t>
  </si>
  <si>
    <t>NGrid</t>
  </si>
  <si>
    <t>C</t>
  </si>
  <si>
    <t>Resfab Equipment</t>
  </si>
  <si>
    <t>Food Service Warehouse</t>
  </si>
  <si>
    <t>Online Research</t>
  </si>
  <si>
    <t>Kittredge Equipment Company</t>
  </si>
  <si>
    <t>Vermont Gas</t>
  </si>
  <si>
    <t>Restaurant Depot</t>
  </si>
  <si>
    <t>Culinary Depot</t>
  </si>
  <si>
    <t>Invoice from Columbia Gas</t>
  </si>
  <si>
    <t>Columbia Gas</t>
  </si>
  <si>
    <t>Globe Equipment Company</t>
  </si>
  <si>
    <t>Listed as distributor on Energy Star website</t>
  </si>
  <si>
    <t>J</t>
  </si>
  <si>
    <t>Roger and Sons Equipment Company</t>
  </si>
  <si>
    <t>Tiger Chef</t>
  </si>
  <si>
    <t>Material Cost / kBtu</t>
  </si>
  <si>
    <t>$/kBtu</t>
  </si>
  <si>
    <t>STDV From Mean</t>
  </si>
  <si>
    <t>Idle Energy Use Rate (Btu/h)</t>
  </si>
  <si>
    <t>Note: Data points highlighted in yellow have been removed due to their standard deviations residing above or below two of the arithmetic mean.</t>
  </si>
  <si>
    <t>Note: Data points highlighted in green have been removed as they either represent electric units or are the units MSRP.</t>
  </si>
  <si>
    <t>Equipment Description</t>
  </si>
  <si>
    <t>Cost per kbtu</t>
  </si>
  <si>
    <t>$/kBtu STDV From Mean</t>
  </si>
  <si>
    <t>Cost per Unit (Base)</t>
  </si>
  <si>
    <t>Cost per kBtu</t>
  </si>
  <si>
    <t>Measure  Name</t>
  </si>
  <si>
    <t xml:space="preserve">Outlier Determination </t>
  </si>
  <si>
    <t>Baseline Efficiency Levels and Specifications</t>
  </si>
  <si>
    <t>Measure Efficiency Levels and Specifications</t>
  </si>
  <si>
    <t>Base Cost Factor:</t>
  </si>
  <si>
    <t>Market 1: Northern New England Incremental Cost ($/Cavity)</t>
  </si>
  <si>
    <t>Market 2: Central/Southern New England  Incremental Cost ($/Cavity)</t>
  </si>
  <si>
    <t>Market 3: New England City Incremental Cost ($/Cavity)</t>
  </si>
  <si>
    <t>Market 4: NY Metro Incremental Cost ($/Cavity)</t>
  </si>
  <si>
    <t>Market 5: NY Upstate Incremental Cost ($/Cavity)</t>
  </si>
  <si>
    <t>Market 6: Mid-Atlantic Incremental Cost ($/Cavity)</t>
  </si>
  <si>
    <t>Non-Regional Specific  Incremental Cost ($/Cavity)</t>
  </si>
  <si>
    <t>Scatterplot: Cost vs. Btu output per cavity</t>
  </si>
  <si>
    <t>Measure Characterization: Commercial Gas Convection Ovens</t>
  </si>
  <si>
    <r>
      <rPr>
        <sz val="10"/>
        <rFont val="Calibri"/>
        <family val="2"/>
      </rPr>
      <t>≤</t>
    </r>
    <r>
      <rPr>
        <sz val="10"/>
        <rFont val="Palatino Linotype"/>
        <family val="1"/>
      </rPr>
      <t xml:space="preserve"> 12,000 Btu/h</t>
    </r>
  </si>
  <si>
    <r>
      <t>ENERGY STAR</t>
    </r>
    <r>
      <rPr>
        <vertAlign val="superscript"/>
        <sz val="10"/>
        <color rgb="FF000000"/>
        <rFont val="Palatino Linotype"/>
        <family val="1"/>
      </rPr>
      <t>®</t>
    </r>
    <r>
      <rPr>
        <sz val="10"/>
        <color rgb="FF000000"/>
        <rFont val="Palatino Linotype"/>
        <family val="1"/>
      </rPr>
      <t xml:space="preserve"> Commercial Gas Convection Ovens</t>
    </r>
  </si>
  <si>
    <t>NC, ROB</t>
  </si>
  <si>
    <t xml:space="preserve">Existing or new gas convection oven with standard 30% cooking efficiency  </t>
  </si>
  <si>
    <t>Per full size oven. The size of the oven depends on whether it can accept 
standard full-size (18" x 26" x 1") or half-size (18" x 13" x 1") sheet pans. 
Ovens come in single, double or quadruple stacks.</t>
  </si>
  <si>
    <t>ENERGY STAR® qualified; meeting the criteria described in the "Measure Efficiency Levels and Specifications" section, above.</t>
  </si>
  <si>
    <t>Commercial kitchens - New Construction or ROB</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</si>
</sst>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quot;$&quot;#,##0"/>
    <numFmt numFmtId="165" formatCode="&quot;$&quot;#,##0.00"/>
    <numFmt numFmtId="166" formatCode="0.0"/>
    <numFmt numFmtId="167" formatCode="_(&quot;$&quot;* #,##0_);_(&quot;$&quot;* \(#,##0\);_(&quot;$&quot;* &quot;-&quot;??_);_(@_)"/>
    <numFmt numFmtId="168" formatCode="&quot;$&quot;#,##0.000"/>
    <numFmt numFmtId="169" formatCode="0.000"/>
    <numFmt numFmtId="170" formatCode="0.000000000"/>
  </numFmts>
  <fonts count="64"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b/>
      <sz val="18"/>
      <color theme="1"/>
      <name val="Calibri"/>
      <family val="2"/>
      <scheme val="minor"/>
    </font>
    <font>
      <u/>
      <sz val="11"/>
      <color theme="10"/>
      <name val="Calibri"/>
      <family val="2"/>
      <scheme val="minor"/>
    </font>
    <font>
      <b/>
      <sz val="11"/>
      <name val="Calibri"/>
      <family val="2"/>
      <scheme val="minor"/>
    </font>
    <font>
      <sz val="11"/>
      <name val="Calibri"/>
      <family val="2"/>
      <scheme val="minor"/>
    </font>
    <font>
      <sz val="10"/>
      <name val="Verdana"/>
      <family val="2"/>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8.25"/>
      <color theme="10"/>
      <name val="Calibri"/>
      <family val="2"/>
    </font>
    <font>
      <u/>
      <sz val="11"/>
      <color theme="10"/>
      <name val="Calibri"/>
      <family val="2"/>
    </font>
    <font>
      <sz val="10"/>
      <color rgb="FF000000"/>
      <name val="Palatino Linotype"/>
      <family val="1"/>
    </font>
    <font>
      <b/>
      <sz val="11"/>
      <color rgb="FFFFFFFF"/>
      <name val="Palatino Linotype"/>
      <family val="1"/>
    </font>
    <font>
      <sz val="11"/>
      <color rgb="FF000000"/>
      <name val="Palatino Linotype"/>
      <family val="1"/>
    </font>
    <font>
      <b/>
      <sz val="10"/>
      <color rgb="FFFFFFFF"/>
      <name val="Palatino Linotype"/>
      <family val="1"/>
    </font>
    <font>
      <b/>
      <sz val="11"/>
      <color rgb="FF000000"/>
      <name val="Calibri"/>
      <family val="2"/>
    </font>
    <font>
      <sz val="10"/>
      <name val="Palatino Linotype"/>
      <family val="1"/>
    </font>
    <font>
      <vertAlign val="superscript"/>
      <sz val="10"/>
      <color rgb="FF000000"/>
      <name val="Tahoma"/>
      <family val="2"/>
    </font>
    <font>
      <sz val="10"/>
      <name val="Calibri"/>
      <family val="2"/>
    </font>
    <font>
      <b/>
      <sz val="14"/>
      <color theme="1"/>
      <name val="Calibri"/>
      <family val="2"/>
      <scheme val="minor"/>
    </font>
    <font>
      <b/>
      <sz val="14"/>
      <color rgb="FF000000"/>
      <name val="Calibri"/>
      <family val="2"/>
      <scheme val="minor"/>
    </font>
    <font>
      <b/>
      <sz val="16"/>
      <color theme="1"/>
      <name val="Calibri"/>
      <family val="2"/>
      <scheme val="minor"/>
    </font>
    <font>
      <b/>
      <sz val="10"/>
      <color theme="0"/>
      <name val="Palatino Linotype"/>
      <family val="1"/>
    </font>
    <font>
      <b/>
      <sz val="12"/>
      <color theme="1"/>
      <name val="Palatino Linotype"/>
      <family val="1"/>
    </font>
    <font>
      <b/>
      <sz val="11"/>
      <color theme="1"/>
      <name val="Palatino Linotype"/>
      <family val="1"/>
    </font>
    <font>
      <vertAlign val="superscript"/>
      <sz val="10"/>
      <color rgb="FF000000"/>
      <name val="Palatino Linotype"/>
      <family val="1"/>
    </font>
    <font>
      <sz val="11"/>
      <color theme="1"/>
      <name val="Calibri"/>
      <family val="2"/>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6F6754"/>
        <bgColor indexed="64"/>
      </patternFill>
    </fill>
    <fill>
      <patternFill patternType="solid">
        <fgColor rgb="FFDDD9C4"/>
        <bgColor indexed="64"/>
      </patternFill>
    </fill>
    <fill>
      <patternFill patternType="solid">
        <fgColor rgb="FFFFFF00"/>
        <bgColor indexed="64"/>
      </patternFill>
    </fill>
    <fill>
      <patternFill patternType="solid">
        <fgColor rgb="FFC5D9F1"/>
        <bgColor rgb="FF000000"/>
      </patternFill>
    </fill>
    <fill>
      <patternFill patternType="solid">
        <fgColor rgb="FF92D050"/>
        <bgColor indexed="64"/>
      </patternFill>
    </fill>
    <fill>
      <patternFill patternType="solid">
        <fgColor theme="2" tint="-9.9978637043366805E-2"/>
        <bgColor indexed="64"/>
      </patternFill>
    </fill>
    <fill>
      <patternFill patternType="solid">
        <fgColor rgb="FFD6DCE4"/>
        <bgColor rgb="FF000000"/>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FFFF"/>
      </right>
      <top/>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thin">
        <color indexed="64"/>
      </left>
      <right/>
      <top style="thin">
        <color indexed="64"/>
      </top>
      <bottom/>
      <diagonal/>
    </border>
    <border>
      <left/>
      <right/>
      <top style="thin">
        <color indexed="64"/>
      </top>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top/>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rgb="FFFFFFFF"/>
      </left>
      <right style="medium">
        <color theme="0"/>
      </right>
      <top style="medium">
        <color rgb="FFFFFFFF"/>
      </top>
      <bottom/>
      <diagonal/>
    </border>
    <border>
      <left style="medium">
        <color rgb="FFFFFFFF"/>
      </left>
      <right style="medium">
        <color theme="0"/>
      </right>
      <top/>
      <bottom/>
      <diagonal/>
    </border>
    <border>
      <left style="medium">
        <color rgb="FFFFFFFF"/>
      </left>
      <right style="medium">
        <color theme="0"/>
      </right>
      <top style="medium">
        <color rgb="FFFFFFFF"/>
      </top>
      <bottom style="medium">
        <color rgb="FFFFFFFF"/>
      </bottom>
      <diagonal/>
    </border>
    <border>
      <left style="medium">
        <color rgb="FFFFFFFF"/>
      </left>
      <right/>
      <top/>
      <bottom/>
      <diagonal/>
    </border>
  </borders>
  <cellStyleXfs count="2011">
    <xf numFmtId="0" fontId="0" fillId="0" borderId="0"/>
    <xf numFmtId="0" fontId="5" fillId="0" borderId="0"/>
    <xf numFmtId="0" fontId="5" fillId="0" borderId="0"/>
    <xf numFmtId="0" fontId="5" fillId="0" borderId="0"/>
    <xf numFmtId="0" fontId="1" fillId="0" borderId="0"/>
    <xf numFmtId="0" fontId="5" fillId="0" borderId="0"/>
    <xf numFmtId="9" fontId="5"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3" applyNumberFormat="0" applyAlignment="0" applyProtection="0"/>
    <xf numFmtId="0" fontId="10" fillId="21" borderId="4" applyNumberFormat="0" applyAlignment="0" applyProtection="0"/>
    <xf numFmtId="44" fontId="5"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7" borderId="3" applyNumberFormat="0" applyAlignment="0" applyProtection="0"/>
    <xf numFmtId="0" fontId="17" fillId="0" borderId="8" applyNumberFormat="0" applyFill="0" applyAlignment="0" applyProtection="0"/>
    <xf numFmtId="0" fontId="18" fillId="2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23" borderId="9" applyNumberFormat="0" applyFont="0" applyAlignment="0" applyProtection="0"/>
    <xf numFmtId="0" fontId="19" fillId="20" borderId="10" applyNumberFormat="0" applyAlignment="0" applyProtection="0"/>
    <xf numFmtId="9" fontId="5"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0" applyNumberFormat="0" applyFill="0" applyBorder="0" applyAlignment="0" applyProtection="0"/>
    <xf numFmtId="43" fontId="5"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5" fillId="0" borderId="0"/>
    <xf numFmtId="0" fontId="1" fillId="0" borderId="0"/>
    <xf numFmtId="0" fontId="1" fillId="0" borderId="0"/>
    <xf numFmtId="0" fontId="25" fillId="0" borderId="0" applyNumberForma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0" fontId="5" fillId="0" borderId="0"/>
    <xf numFmtId="0" fontId="5" fillId="0" borderId="0"/>
    <xf numFmtId="0" fontId="28" fillId="0" borderId="0"/>
    <xf numFmtId="0" fontId="31" fillId="0" borderId="0" applyNumberFormat="0" applyFill="0" applyBorder="0" applyAlignment="0" applyProtection="0"/>
    <xf numFmtId="0" fontId="32" fillId="0" borderId="30" applyNumberFormat="0" applyFill="0" applyAlignment="0" applyProtection="0"/>
    <xf numFmtId="0" fontId="33" fillId="0" borderId="31" applyNumberFormat="0" applyFill="0" applyAlignment="0" applyProtection="0"/>
    <xf numFmtId="0" fontId="34" fillId="0" borderId="32" applyNumberFormat="0" applyFill="0" applyAlignment="0" applyProtection="0"/>
    <xf numFmtId="0" fontId="34" fillId="0" borderId="0" applyNumberFormat="0" applyFill="0" applyBorder="0" applyAlignment="0" applyProtection="0"/>
    <xf numFmtId="0" fontId="35" fillId="26" borderId="0" applyNumberFormat="0" applyBorder="0" applyAlignment="0" applyProtection="0"/>
    <xf numFmtId="0" fontId="36" fillId="27" borderId="0" applyNumberFormat="0" applyBorder="0" applyAlignment="0" applyProtection="0"/>
    <xf numFmtId="0" fontId="37" fillId="28" borderId="0" applyNumberFormat="0" applyBorder="0" applyAlignment="0" applyProtection="0"/>
    <xf numFmtId="0" fontId="38" fillId="29" borderId="33" applyNumberFormat="0" applyAlignment="0" applyProtection="0"/>
    <xf numFmtId="0" fontId="39" fillId="30" borderId="34" applyNumberFormat="0" applyAlignment="0" applyProtection="0"/>
    <xf numFmtId="0" fontId="40" fillId="30" borderId="33" applyNumberFormat="0" applyAlignment="0" applyProtection="0"/>
    <xf numFmtId="0" fontId="41" fillId="0" borderId="35" applyNumberFormat="0" applyFill="0" applyAlignment="0" applyProtection="0"/>
    <xf numFmtId="0" fontId="42" fillId="31" borderId="36" applyNumberFormat="0" applyAlignment="0" applyProtection="0"/>
    <xf numFmtId="0" fontId="43" fillId="0" borderId="0" applyNumberFormat="0" applyFill="0" applyBorder="0" applyAlignment="0" applyProtection="0"/>
    <xf numFmtId="0" fontId="1" fillId="32" borderId="37" applyNumberFormat="0" applyFont="0" applyAlignment="0" applyProtection="0"/>
    <xf numFmtId="0" fontId="44" fillId="0" borderId="0" applyNumberFormat="0" applyFill="0" applyBorder="0" applyAlignment="0" applyProtection="0"/>
    <xf numFmtId="0" fontId="2" fillId="0" borderId="38" applyNumberFormat="0" applyFill="0" applyAlignment="0" applyProtection="0"/>
    <xf numFmtId="0" fontId="4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45" fillId="56" borderId="0" applyNumberFormat="0" applyBorder="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258">
    <xf numFmtId="0" fontId="0" fillId="0" borderId="0" xfId="0"/>
    <xf numFmtId="0" fontId="0" fillId="0" borderId="0" xfId="0"/>
    <xf numFmtId="0" fontId="3" fillId="0" borderId="0" xfId="0" applyFont="1" applyBorder="1"/>
    <xf numFmtId="0" fontId="4" fillId="0" borderId="0" xfId="0" applyFont="1" applyBorder="1"/>
    <xf numFmtId="0" fontId="4" fillId="0" borderId="0" xfId="0" applyFont="1" applyBorder="1" applyAlignment="1"/>
    <xf numFmtId="0" fontId="24" fillId="0" borderId="0" xfId="0" applyFont="1"/>
    <xf numFmtId="0" fontId="4" fillId="24" borderId="1" xfId="0" applyFont="1" applyFill="1" applyBorder="1"/>
    <xf numFmtId="0" fontId="4" fillId="24" borderId="2" xfId="0" applyFont="1" applyFill="1" applyBorder="1"/>
    <xf numFmtId="166" fontId="0" fillId="0" borderId="1" xfId="0" applyNumberFormat="1" applyBorder="1"/>
    <xf numFmtId="166" fontId="4" fillId="24" borderId="1" xfId="0" applyNumberFormat="1" applyFont="1" applyFill="1" applyBorder="1"/>
    <xf numFmtId="166" fontId="0" fillId="0" borderId="0" xfId="0" applyNumberFormat="1"/>
    <xf numFmtId="0" fontId="0" fillId="25" borderId="12" xfId="0" applyFill="1" applyBorder="1"/>
    <xf numFmtId="0" fontId="0" fillId="0" borderId="0" xfId="0"/>
    <xf numFmtId="0" fontId="0" fillId="0" borderId="1" xfId="0" applyBorder="1"/>
    <xf numFmtId="0" fontId="0" fillId="0" borderId="0" xfId="0"/>
    <xf numFmtId="0" fontId="0" fillId="0" borderId="0" xfId="0" applyAlignment="1">
      <alignment horizontal="left"/>
    </xf>
    <xf numFmtId="0" fontId="24" fillId="0" borderId="0" xfId="0" applyFont="1" applyAlignment="1">
      <alignment horizontal="left"/>
    </xf>
    <xf numFmtId="0" fontId="0" fillId="0" borderId="0" xfId="0"/>
    <xf numFmtId="0" fontId="2" fillId="0" borderId="0" xfId="0" applyFont="1"/>
    <xf numFmtId="0" fontId="24" fillId="0" borderId="0" xfId="0" applyFont="1"/>
    <xf numFmtId="0" fontId="0" fillId="0" borderId="0" xfId="0"/>
    <xf numFmtId="0" fontId="0" fillId="0" borderId="1" xfId="0" applyBorder="1"/>
    <xf numFmtId="0" fontId="0" fillId="0" borderId="1" xfId="0" applyFont="1" applyBorder="1" applyAlignment="1">
      <alignment horizontal="center"/>
    </xf>
    <xf numFmtId="0" fontId="0" fillId="0" borderId="16" xfId="0" applyFont="1" applyBorder="1" applyAlignment="1">
      <alignment horizontal="center"/>
    </xf>
    <xf numFmtId="0" fontId="0" fillId="0" borderId="18" xfId="0" applyFont="1" applyFill="1" applyBorder="1" applyAlignment="1">
      <alignment horizontal="center"/>
    </xf>
    <xf numFmtId="0" fontId="0" fillId="0" borderId="14" xfId="0" applyFont="1" applyBorder="1" applyAlignment="1">
      <alignment horizontal="center"/>
    </xf>
    <xf numFmtId="0" fontId="0" fillId="0" borderId="14" xfId="0" applyFont="1" applyFill="1" applyBorder="1" applyAlignment="1">
      <alignment horizontal="center"/>
    </xf>
    <xf numFmtId="0" fontId="2" fillId="24" borderId="20" xfId="0" applyFont="1" applyFill="1" applyBorder="1" applyAlignment="1">
      <alignment horizontal="center"/>
    </xf>
    <xf numFmtId="0" fontId="2" fillId="24" borderId="21" xfId="0" applyFont="1" applyFill="1" applyBorder="1" applyAlignment="1">
      <alignment horizontal="center"/>
    </xf>
    <xf numFmtId="0" fontId="2" fillId="24" borderId="22" xfId="0" applyFont="1" applyFill="1" applyBorder="1" applyAlignment="1">
      <alignment horizontal="center"/>
    </xf>
    <xf numFmtId="2" fontId="0" fillId="0" borderId="17" xfId="0" applyNumberFormat="1" applyFont="1" applyBorder="1" applyAlignment="1">
      <alignment horizontal="center"/>
    </xf>
    <xf numFmtId="2" fontId="0" fillId="0" borderId="19" xfId="0" applyNumberFormat="1" applyFont="1"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0" fillId="0" borderId="0" xfId="0" applyFont="1"/>
    <xf numFmtId="0" fontId="26" fillId="24" borderId="13" xfId="4" applyFont="1" applyFill="1" applyBorder="1" applyAlignment="1">
      <alignment horizontal="center" wrapText="1"/>
    </xf>
    <xf numFmtId="0" fontId="26" fillId="24" borderId="1" xfId="4" applyFont="1" applyFill="1" applyBorder="1" applyAlignment="1">
      <alignment horizontal="center" wrapText="1"/>
    </xf>
    <xf numFmtId="0" fontId="26" fillId="24" borderId="2" xfId="4" applyFont="1" applyFill="1" applyBorder="1" applyAlignment="1">
      <alignment horizontal="center" wrapText="1"/>
    </xf>
    <xf numFmtId="1" fontId="27" fillId="0" borderId="13" xfId="3" applyNumberFormat="1" applyFont="1" applyFill="1" applyBorder="1" applyAlignment="1">
      <alignment horizontal="center"/>
    </xf>
    <xf numFmtId="1" fontId="27" fillId="0" borderId="1" xfId="3" applyNumberFormat="1" applyFont="1" applyFill="1" applyBorder="1" applyAlignment="1">
      <alignment horizontal="center"/>
    </xf>
    <xf numFmtId="0" fontId="27" fillId="0" borderId="1" xfId="3" applyFont="1" applyFill="1" applyBorder="1"/>
    <xf numFmtId="166" fontId="27" fillId="0" borderId="1" xfId="3" applyNumberFormat="1" applyFont="1" applyFill="1" applyBorder="1" applyAlignment="1">
      <alignment horizontal="center"/>
    </xf>
    <xf numFmtId="166" fontId="27" fillId="0" borderId="2" xfId="3" applyNumberFormat="1" applyFont="1" applyFill="1" applyBorder="1" applyAlignment="1">
      <alignment horizontal="center"/>
    </xf>
    <xf numFmtId="0" fontId="27" fillId="0" borderId="13" xfId="3" applyFont="1" applyFill="1" applyBorder="1" applyAlignment="1">
      <alignment horizontal="center"/>
    </xf>
    <xf numFmtId="166" fontId="27" fillId="0" borderId="1" xfId="3" applyNumberFormat="1" applyFont="1" applyFill="1" applyBorder="1" applyAlignment="1">
      <alignment horizontal="center" vertical="center"/>
    </xf>
    <xf numFmtId="0" fontId="0" fillId="0" borderId="0" xfId="0" applyFont="1" applyBorder="1"/>
    <xf numFmtId="0" fontId="0" fillId="0" borderId="0" xfId="0" applyBorder="1"/>
    <xf numFmtId="0" fontId="2" fillId="24" borderId="1" xfId="0" applyFont="1" applyFill="1" applyBorder="1" applyAlignment="1">
      <alignment horizontal="center"/>
    </xf>
    <xf numFmtId="0" fontId="0" fillId="0" borderId="1" xfId="0" applyFont="1" applyFill="1" applyBorder="1" applyAlignment="1">
      <alignment horizontal="center"/>
    </xf>
    <xf numFmtId="0" fontId="0" fillId="0" borderId="2" xfId="0" applyBorder="1"/>
    <xf numFmtId="0" fontId="0" fillId="0" borderId="0" xfId="0" applyFill="1" applyBorder="1"/>
    <xf numFmtId="0" fontId="0" fillId="0" borderId="0" xfId="0" applyFill="1"/>
    <xf numFmtId="0" fontId="0" fillId="0" borderId="0" xfId="0" applyFont="1" applyFill="1" applyBorder="1"/>
    <xf numFmtId="0" fontId="0" fillId="0" borderId="0" xfId="0"/>
    <xf numFmtId="44" fontId="0" fillId="0" borderId="0" xfId="1957" applyFont="1"/>
    <xf numFmtId="167" fontId="4" fillId="24" borderId="1" xfId="1957" applyNumberFormat="1" applyFont="1" applyFill="1" applyBorder="1"/>
    <xf numFmtId="167" fontId="0" fillId="0" borderId="0" xfId="1957" applyNumberFormat="1" applyFont="1"/>
    <xf numFmtId="0" fontId="0" fillId="0" borderId="0" xfId="0"/>
    <xf numFmtId="0" fontId="4" fillId="0" borderId="0" xfId="0" applyFont="1" applyBorder="1" applyAlignment="1"/>
    <xf numFmtId="166" fontId="0" fillId="0" borderId="1" xfId="0" applyNumberFormat="1" applyBorder="1"/>
    <xf numFmtId="1" fontId="0" fillId="0" borderId="1" xfId="0" applyNumberFormat="1" applyBorder="1"/>
    <xf numFmtId="0" fontId="0" fillId="0" borderId="1" xfId="0" applyBorder="1"/>
    <xf numFmtId="0" fontId="0" fillId="0" borderId="1" xfId="0" applyFill="1" applyBorder="1"/>
    <xf numFmtId="0" fontId="2" fillId="0" borderId="0" xfId="0" applyFont="1" applyAlignment="1">
      <alignment horizontal="left"/>
    </xf>
    <xf numFmtId="1" fontId="0" fillId="0" borderId="1" xfId="0" applyNumberFormat="1" applyFill="1" applyBorder="1"/>
    <xf numFmtId="166" fontId="0" fillId="0" borderId="1" xfId="0" applyNumberFormat="1" applyFill="1" applyBorder="1"/>
    <xf numFmtId="167" fontId="0" fillId="0" borderId="1" xfId="1957" applyNumberFormat="1" applyFont="1" applyBorder="1"/>
    <xf numFmtId="167" fontId="0" fillId="0" borderId="1" xfId="1957" applyNumberFormat="1" applyFont="1" applyFill="1" applyBorder="1"/>
    <xf numFmtId="1" fontId="4" fillId="24" borderId="1" xfId="0" applyNumberFormat="1" applyFont="1" applyFill="1" applyBorder="1"/>
    <xf numFmtId="0" fontId="0" fillId="25" borderId="24" xfId="0" applyFill="1" applyBorder="1"/>
    <xf numFmtId="0" fontId="0" fillId="25" borderId="23" xfId="0" applyFill="1" applyBorder="1"/>
    <xf numFmtId="167" fontId="0" fillId="0" borderId="1" xfId="1957" applyNumberFormat="1" applyFont="1" applyFill="1" applyBorder="1" applyAlignment="1">
      <alignment horizontal="center" vertical="top" wrapText="1"/>
    </xf>
    <xf numFmtId="0" fontId="0" fillId="0" borderId="0" xfId="0" applyFont="1" applyFill="1" applyBorder="1" applyAlignment="1">
      <alignment horizontal="left"/>
    </xf>
    <xf numFmtId="0" fontId="0" fillId="0" borderId="0" xfId="0"/>
    <xf numFmtId="0" fontId="0" fillId="0" borderId="0" xfId="0" applyFont="1" applyAlignment="1">
      <alignment horizontal="center"/>
    </xf>
    <xf numFmtId="0" fontId="0" fillId="0" borderId="0" xfId="0" applyFont="1" applyAlignment="1">
      <alignment horizontal="center" wrapText="1"/>
    </xf>
    <xf numFmtId="165" fontId="0" fillId="0" borderId="0" xfId="0" applyNumberFormat="1" applyFont="1" applyAlignment="1">
      <alignment horizontal="center"/>
    </xf>
    <xf numFmtId="164" fontId="0" fillId="0" borderId="0" xfId="0" applyNumberFormat="1" applyFont="1" applyAlignment="1">
      <alignment horizontal="center"/>
    </xf>
    <xf numFmtId="0" fontId="0" fillId="0" borderId="29" xfId="0" applyFont="1" applyBorder="1" applyAlignment="1">
      <alignment horizontal="center"/>
    </xf>
    <xf numFmtId="0" fontId="0" fillId="0" borderId="27" xfId="0" applyFont="1" applyBorder="1" applyAlignment="1">
      <alignment horizontal="center"/>
    </xf>
    <xf numFmtId="2" fontId="0" fillId="0" borderId="28" xfId="0" applyNumberFormat="1" applyFont="1" applyBorder="1" applyAlignment="1">
      <alignment horizontal="center"/>
    </xf>
    <xf numFmtId="0" fontId="0" fillId="25" borderId="25" xfId="0" applyFill="1" applyBorder="1"/>
    <xf numFmtId="0" fontId="0" fillId="0" borderId="13" xfId="0" applyFill="1" applyBorder="1"/>
    <xf numFmtId="14" fontId="0" fillId="0" borderId="1" xfId="0" applyNumberFormat="1" applyBorder="1"/>
    <xf numFmtId="44" fontId="0" fillId="0" borderId="1" xfId="1957" applyNumberFormat="1" applyFont="1" applyFill="1" applyBorder="1"/>
    <xf numFmtId="44" fontId="0" fillId="57" borderId="1" xfId="1957" applyFont="1" applyFill="1" applyBorder="1"/>
    <xf numFmtId="167" fontId="0" fillId="57" borderId="1" xfId="1957" applyNumberFormat="1" applyFont="1" applyFill="1" applyBorder="1"/>
    <xf numFmtId="2" fontId="0" fillId="0" borderId="1" xfId="0" applyNumberFormat="1" applyFont="1" applyBorder="1"/>
    <xf numFmtId="0" fontId="2" fillId="24" borderId="1" xfId="0" applyFont="1" applyFill="1" applyBorder="1" applyAlignment="1">
      <alignment horizontal="left"/>
    </xf>
    <xf numFmtId="0" fontId="26" fillId="24" borderId="13" xfId="4" applyFont="1" applyFill="1" applyBorder="1" applyAlignment="1">
      <alignment horizontal="left"/>
    </xf>
    <xf numFmtId="0" fontId="0" fillId="0" borderId="0" xfId="0"/>
    <xf numFmtId="0" fontId="0" fillId="0" borderId="1" xfId="0" applyBorder="1"/>
    <xf numFmtId="0" fontId="0" fillId="0" borderId="1" xfId="0" applyFill="1" applyBorder="1"/>
    <xf numFmtId="2" fontId="0" fillId="0" borderId="1" xfId="0" applyNumberFormat="1" applyBorder="1"/>
    <xf numFmtId="0" fontId="3" fillId="0" borderId="0" xfId="0" applyFont="1" applyFill="1" applyBorder="1"/>
    <xf numFmtId="0" fontId="0" fillId="0" borderId="0" xfId="0" quotePrefix="1" applyFill="1"/>
    <xf numFmtId="0" fontId="50" fillId="59" borderId="43" xfId="0" applyFont="1" applyFill="1" applyBorder="1" applyAlignment="1">
      <alignment horizontal="center" vertical="center"/>
    </xf>
    <xf numFmtId="165" fontId="50" fillId="59" borderId="43" xfId="0" applyNumberFormat="1" applyFont="1" applyFill="1" applyBorder="1" applyAlignment="1">
      <alignment horizontal="center" vertical="center"/>
    </xf>
    <xf numFmtId="0" fontId="51" fillId="58" borderId="44" xfId="0" applyFont="1" applyFill="1" applyBorder="1" applyAlignment="1">
      <alignment horizontal="center" vertical="center" wrapText="1"/>
    </xf>
    <xf numFmtId="0" fontId="51" fillId="58" borderId="42" xfId="0" applyFont="1" applyFill="1" applyBorder="1" applyAlignment="1">
      <alignment horizontal="center" vertical="center" wrapText="1"/>
    </xf>
    <xf numFmtId="2" fontId="0" fillId="0" borderId="1" xfId="0" applyNumberFormat="1" applyFill="1" applyBorder="1"/>
    <xf numFmtId="0" fontId="0" fillId="60" borderId="1" xfId="0" applyFill="1" applyBorder="1"/>
    <xf numFmtId="14" fontId="0" fillId="60" borderId="1" xfId="0" applyNumberFormat="1" applyFill="1" applyBorder="1"/>
    <xf numFmtId="1" fontId="0" fillId="60" borderId="1" xfId="0" applyNumberFormat="1" applyFill="1" applyBorder="1"/>
    <xf numFmtId="166" fontId="0" fillId="60" borderId="1" xfId="0" applyNumberFormat="1" applyFill="1" applyBorder="1"/>
    <xf numFmtId="167" fontId="0" fillId="60" borderId="1" xfId="1957" applyNumberFormat="1" applyFont="1" applyFill="1" applyBorder="1" applyAlignment="1">
      <alignment horizontal="center" vertical="top" wrapText="1"/>
    </xf>
    <xf numFmtId="167" fontId="0" fillId="60" borderId="1" xfId="1957" applyNumberFormat="1" applyFont="1" applyFill="1" applyBorder="1"/>
    <xf numFmtId="44" fontId="0" fillId="60" borderId="1" xfId="1957" applyNumberFormat="1" applyFont="1" applyFill="1" applyBorder="1"/>
    <xf numFmtId="0" fontId="0" fillId="60" borderId="2" xfId="0" applyFill="1" applyBorder="1"/>
    <xf numFmtId="14" fontId="0" fillId="0" borderId="1" xfId="0" applyNumberFormat="1" applyFill="1" applyBorder="1"/>
    <xf numFmtId="0" fontId="0" fillId="0" borderId="2" xfId="0" applyFill="1" applyBorder="1"/>
    <xf numFmtId="0" fontId="24" fillId="0" borderId="0" xfId="0" applyFont="1" applyBorder="1"/>
    <xf numFmtId="0" fontId="4" fillId="24" borderId="1" xfId="0" applyFont="1" applyFill="1" applyBorder="1" applyAlignment="1">
      <alignment horizontal="center" wrapText="1"/>
    </xf>
    <xf numFmtId="165" fontId="0" fillId="0" borderId="1" xfId="0" applyNumberFormat="1" applyFont="1" applyFill="1" applyBorder="1" applyAlignment="1">
      <alignment horizontal="center"/>
    </xf>
    <xf numFmtId="168" fontId="0" fillId="0" borderId="1" xfId="0" applyNumberFormat="1" applyFont="1" applyFill="1" applyBorder="1" applyAlignment="1">
      <alignment horizontal="center"/>
    </xf>
    <xf numFmtId="165" fontId="0" fillId="0" borderId="1" xfId="0" applyNumberFormat="1" applyBorder="1" applyAlignment="1">
      <alignment horizontal="center"/>
    </xf>
    <xf numFmtId="9" fontId="0" fillId="0" borderId="1" xfId="0" applyNumberFormat="1" applyBorder="1" applyAlignment="1">
      <alignment horizontal="center"/>
    </xf>
    <xf numFmtId="0" fontId="0" fillId="0" borderId="1" xfId="0" applyBorder="1" applyAlignment="1">
      <alignment wrapText="1"/>
    </xf>
    <xf numFmtId="169" fontId="0" fillId="0" borderId="1" xfId="0" applyNumberFormat="1" applyBorder="1" applyAlignment="1">
      <alignment horizontal="center"/>
    </xf>
    <xf numFmtId="168" fontId="0" fillId="0" borderId="1" xfId="0" applyNumberFormat="1" applyBorder="1" applyAlignment="1">
      <alignment horizontal="center"/>
    </xf>
    <xf numFmtId="10" fontId="0" fillId="0" borderId="1" xfId="0" applyNumberFormat="1" applyBorder="1" applyAlignment="1">
      <alignment horizontal="center"/>
    </xf>
    <xf numFmtId="0" fontId="4" fillId="24" borderId="1" xfId="0" applyFont="1" applyFill="1" applyBorder="1" applyAlignment="1">
      <alignment horizontal="center"/>
    </xf>
    <xf numFmtId="0" fontId="0" fillId="0" borderId="0" xfId="0" applyAlignment="1"/>
    <xf numFmtId="0" fontId="4" fillId="24" borderId="15" xfId="0" applyFont="1" applyFill="1" applyBorder="1" applyAlignment="1">
      <alignment horizontal="center"/>
    </xf>
    <xf numFmtId="3" fontId="0" fillId="0" borderId="1" xfId="0" applyNumberFormat="1" applyBorder="1" applyAlignment="1">
      <alignment horizontal="center"/>
    </xf>
    <xf numFmtId="44" fontId="0" fillId="0" borderId="1" xfId="0" applyNumberFormat="1" applyBorder="1"/>
    <xf numFmtId="44" fontId="0" fillId="0" borderId="1" xfId="0" applyNumberFormat="1" applyFill="1" applyBorder="1"/>
    <xf numFmtId="44" fontId="0" fillId="60" borderId="1" xfId="0" applyNumberFormat="1" applyFill="1" applyBorder="1"/>
    <xf numFmtId="0" fontId="4" fillId="24" borderId="1" xfId="0" applyFont="1" applyFill="1" applyBorder="1" applyAlignment="1">
      <alignment horizontal="center" vertical="center" wrapText="1"/>
    </xf>
    <xf numFmtId="166" fontId="4" fillId="24" borderId="1" xfId="0" applyNumberFormat="1" applyFont="1" applyFill="1" applyBorder="1" applyAlignment="1">
      <alignment horizontal="center" vertical="center" wrapText="1"/>
    </xf>
    <xf numFmtId="167" fontId="4" fillId="24" borderId="1" xfId="1957" applyNumberFormat="1" applyFont="1" applyFill="1" applyBorder="1" applyAlignment="1">
      <alignment horizontal="center" vertical="center" wrapText="1"/>
    </xf>
    <xf numFmtId="0" fontId="4" fillId="24" borderId="2" xfId="0" applyFont="1" applyFill="1" applyBorder="1" applyAlignment="1">
      <alignment horizontal="center" vertical="center" wrapText="1"/>
    </xf>
    <xf numFmtId="0" fontId="0" fillId="0" borderId="1" xfId="0" applyBorder="1" applyAlignment="1">
      <alignment vertical="center"/>
    </xf>
    <xf numFmtId="1" fontId="0" fillId="0" borderId="1" xfId="0" applyNumberFormat="1" applyBorder="1" applyAlignment="1">
      <alignment vertical="center"/>
    </xf>
    <xf numFmtId="166" fontId="0" fillId="0" borderId="1" xfId="0" applyNumberFormat="1" applyBorder="1" applyAlignment="1">
      <alignment vertical="center"/>
    </xf>
    <xf numFmtId="167" fontId="0" fillId="0" borderId="1" xfId="1957" applyNumberFormat="1" applyFont="1" applyFill="1" applyBorder="1" applyAlignment="1">
      <alignment horizontal="center" vertical="center" wrapText="1"/>
    </xf>
    <xf numFmtId="44" fontId="0" fillId="0" borderId="1" xfId="1957" applyNumberFormat="1" applyFont="1" applyFill="1" applyBorder="1" applyAlignment="1">
      <alignment vertical="center"/>
    </xf>
    <xf numFmtId="0" fontId="53" fillId="59" borderId="51" xfId="0" applyFont="1" applyFill="1" applyBorder="1" applyAlignment="1">
      <alignment horizontal="center" vertical="center" wrapText="1"/>
    </xf>
    <xf numFmtId="0" fontId="53" fillId="59" borderId="52" xfId="0" applyFont="1" applyFill="1" applyBorder="1" applyAlignment="1">
      <alignment horizontal="center" vertical="center" wrapText="1"/>
    </xf>
    <xf numFmtId="0" fontId="53" fillId="59" borderId="53" xfId="0" applyFont="1" applyFill="1" applyBorder="1" applyAlignment="1">
      <alignment horizontal="center" vertical="center" wrapText="1"/>
    </xf>
    <xf numFmtId="0" fontId="53" fillId="59" borderId="54" xfId="0" applyFont="1" applyFill="1" applyBorder="1" applyAlignment="1">
      <alignment horizontal="center" vertical="center" wrapText="1"/>
    </xf>
    <xf numFmtId="0" fontId="53" fillId="59" borderId="55" xfId="0" applyFont="1" applyFill="1" applyBorder="1" applyAlignment="1">
      <alignment horizontal="center" vertical="center" wrapText="1"/>
    </xf>
    <xf numFmtId="0" fontId="0" fillId="25" borderId="47" xfId="0" applyFill="1" applyBorder="1"/>
    <xf numFmtId="0" fontId="0" fillId="25" borderId="56" xfId="0" applyFill="1" applyBorder="1"/>
    <xf numFmtId="0" fontId="0" fillId="25" borderId="57" xfId="0" applyFill="1" applyBorder="1"/>
    <xf numFmtId="0" fontId="0" fillId="25" borderId="58" xfId="0" applyFill="1" applyBorder="1"/>
    <xf numFmtId="0" fontId="56" fillId="0" borderId="0" xfId="0" applyFont="1"/>
    <xf numFmtId="0" fontId="57" fillId="0" borderId="0" xfId="0" applyFont="1" applyBorder="1"/>
    <xf numFmtId="0" fontId="56" fillId="0" borderId="0" xfId="0" applyFont="1" applyFill="1"/>
    <xf numFmtId="0" fontId="4" fillId="24" borderId="1" xfId="0" applyFont="1" applyFill="1" applyBorder="1" applyAlignment="1">
      <alignment horizontal="center" wrapText="1"/>
    </xf>
    <xf numFmtId="0" fontId="0" fillId="0" borderId="2" xfId="0" applyBorder="1" applyAlignment="1">
      <alignment vertical="top" wrapText="1"/>
    </xf>
    <xf numFmtId="0" fontId="0" fillId="62" borderId="1" xfId="0" applyFill="1" applyBorder="1"/>
    <xf numFmtId="14" fontId="0" fillId="62" borderId="1" xfId="0" applyNumberFormat="1" applyFill="1" applyBorder="1"/>
    <xf numFmtId="1" fontId="0" fillId="62" borderId="1" xfId="0" applyNumberFormat="1" applyFill="1" applyBorder="1"/>
    <xf numFmtId="166" fontId="0" fillId="62" borderId="1" xfId="0" applyNumberFormat="1" applyFill="1" applyBorder="1"/>
    <xf numFmtId="167" fontId="0" fillId="62" borderId="1" xfId="1957" applyNumberFormat="1" applyFont="1" applyFill="1" applyBorder="1" applyAlignment="1">
      <alignment horizontal="center" vertical="top" wrapText="1"/>
    </xf>
    <xf numFmtId="167" fontId="0" fillId="62" borderId="1" xfId="1957" applyNumberFormat="1" applyFont="1" applyFill="1" applyBorder="1"/>
    <xf numFmtId="44" fontId="0" fillId="62" borderId="1" xfId="1957" applyNumberFormat="1" applyFont="1" applyFill="1" applyBorder="1"/>
    <xf numFmtId="0" fontId="0" fillId="62" borderId="2" xfId="0" applyFill="1" applyBorder="1"/>
    <xf numFmtId="44" fontId="0" fillId="62" borderId="1" xfId="0" applyNumberFormat="1" applyFill="1" applyBorder="1"/>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52" fillId="61" borderId="1" xfId="0" applyFont="1" applyFill="1" applyBorder="1" applyAlignment="1">
      <alignment horizontal="center"/>
    </xf>
    <xf numFmtId="0" fontId="0" fillId="60" borderId="0" xfId="0" applyFill="1"/>
    <xf numFmtId="0" fontId="0" fillId="62" borderId="0" xfId="0" applyFill="1"/>
    <xf numFmtId="0" fontId="0" fillId="62" borderId="46" xfId="0" applyFill="1" applyBorder="1"/>
    <xf numFmtId="170" fontId="0" fillId="0" borderId="1" xfId="0" applyNumberFormat="1" applyBorder="1"/>
    <xf numFmtId="170" fontId="0" fillId="62" borderId="1" xfId="0" applyNumberFormat="1" applyFill="1" applyBorder="1"/>
    <xf numFmtId="170" fontId="0" fillId="60" borderId="1" xfId="0" applyNumberFormat="1" applyFill="1" applyBorder="1"/>
    <xf numFmtId="170" fontId="0" fillId="0" borderId="1" xfId="0" applyNumberFormat="1" applyFill="1" applyBorder="1"/>
    <xf numFmtId="44" fontId="0" fillId="62" borderId="25" xfId="0" applyNumberFormat="1" applyFill="1" applyBorder="1"/>
    <xf numFmtId="0" fontId="0" fillId="62" borderId="25" xfId="0" applyFill="1" applyBorder="1"/>
    <xf numFmtId="0" fontId="0" fillId="0" borderId="25" xfId="0" applyFill="1" applyBorder="1"/>
    <xf numFmtId="14" fontId="0" fillId="0" borderId="25" xfId="0" applyNumberFormat="1" applyFill="1" applyBorder="1"/>
    <xf numFmtId="1" fontId="0" fillId="0" borderId="25" xfId="0" applyNumberFormat="1" applyFill="1" applyBorder="1"/>
    <xf numFmtId="166" fontId="0" fillId="0" borderId="25" xfId="0" applyNumberFormat="1" applyFill="1" applyBorder="1"/>
    <xf numFmtId="167" fontId="0" fillId="0" borderId="25" xfId="1957" applyNumberFormat="1" applyFont="1" applyFill="1" applyBorder="1" applyAlignment="1">
      <alignment horizontal="center" vertical="top" wrapText="1"/>
    </xf>
    <xf numFmtId="167" fontId="0" fillId="0" borderId="25" xfId="1957" applyNumberFormat="1" applyFont="1" applyFill="1" applyBorder="1"/>
    <xf numFmtId="44" fontId="0" fillId="0" borderId="25" xfId="1957" applyNumberFormat="1" applyFont="1" applyFill="1" applyBorder="1"/>
    <xf numFmtId="0" fontId="0" fillId="0" borderId="46" xfId="0" applyFill="1" applyBorder="1"/>
    <xf numFmtId="44" fontId="0" fillId="0" borderId="25" xfId="0" applyNumberFormat="1" applyFill="1" applyBorder="1"/>
    <xf numFmtId="0" fontId="0" fillId="0" borderId="27" xfId="0" applyBorder="1"/>
    <xf numFmtId="14" fontId="0" fillId="0" borderId="27" xfId="0" applyNumberFormat="1" applyBorder="1"/>
    <xf numFmtId="1" fontId="0" fillId="0" borderId="27" xfId="0" applyNumberFormat="1" applyBorder="1"/>
    <xf numFmtId="166" fontId="0" fillId="0" borderId="27" xfId="0" applyNumberFormat="1" applyBorder="1"/>
    <xf numFmtId="167" fontId="0" fillId="0" borderId="27" xfId="1957" applyNumberFormat="1" applyFont="1" applyFill="1" applyBorder="1" applyAlignment="1">
      <alignment horizontal="center" vertical="top" wrapText="1"/>
    </xf>
    <xf numFmtId="167" fontId="0" fillId="0" borderId="27" xfId="1957" applyNumberFormat="1" applyFont="1" applyBorder="1"/>
    <xf numFmtId="1" fontId="0" fillId="0" borderId="27" xfId="0" applyNumberFormat="1" applyFill="1" applyBorder="1"/>
    <xf numFmtId="44" fontId="0" fillId="0" borderId="27" xfId="1957" applyNumberFormat="1" applyFont="1" applyFill="1" applyBorder="1"/>
    <xf numFmtId="0" fontId="0" fillId="0" borderId="27" xfId="0" applyFill="1" applyBorder="1"/>
    <xf numFmtId="0" fontId="0" fillId="0" borderId="59" xfId="0" applyBorder="1"/>
    <xf numFmtId="44" fontId="0" fillId="0" borderId="27" xfId="0" applyNumberFormat="1" applyBorder="1"/>
    <xf numFmtId="170" fontId="0" fillId="0" borderId="27" xfId="0" applyNumberFormat="1" applyBorder="1"/>
    <xf numFmtId="0" fontId="0" fillId="63" borderId="1" xfId="0" applyFill="1" applyBorder="1"/>
    <xf numFmtId="0" fontId="0" fillId="0" borderId="23" xfId="0" applyFill="1" applyBorder="1"/>
    <xf numFmtId="1" fontId="0" fillId="0" borderId="0" xfId="0" applyNumberFormat="1" applyFill="1" applyBorder="1"/>
    <xf numFmtId="2" fontId="0" fillId="0" borderId="0" xfId="0" applyNumberFormat="1" applyFill="1" applyBorder="1"/>
    <xf numFmtId="167" fontId="0" fillId="0" borderId="0" xfId="1957" applyNumberFormat="1" applyFont="1" applyFill="1" applyBorder="1"/>
    <xf numFmtId="44" fontId="0" fillId="0" borderId="0" xfId="1957" applyFont="1" applyFill="1" applyBorder="1"/>
    <xf numFmtId="44" fontId="0" fillId="0" borderId="24" xfId="1957" applyFont="1" applyFill="1" applyBorder="1"/>
    <xf numFmtId="166" fontId="0" fillId="0" borderId="0" xfId="0" applyNumberFormat="1" applyBorder="1"/>
    <xf numFmtId="0" fontId="0" fillId="0" borderId="57" xfId="0" applyFill="1" applyBorder="1"/>
    <xf numFmtId="1" fontId="0" fillId="0" borderId="57" xfId="0" applyNumberFormat="1" applyFill="1" applyBorder="1"/>
    <xf numFmtId="167" fontId="0" fillId="0" borderId="57" xfId="1957" applyNumberFormat="1" applyFont="1" applyFill="1" applyBorder="1"/>
    <xf numFmtId="0" fontId="0" fillId="0" borderId="0" xfId="0" applyFont="1" applyFill="1" applyBorder="1" applyAlignment="1">
      <alignment horizontal="center" vertical="center" wrapText="1"/>
    </xf>
    <xf numFmtId="165" fontId="2" fillId="0" borderId="1" xfId="0" applyNumberFormat="1" applyFont="1" applyFill="1" applyBorder="1" applyAlignment="1">
      <alignment horizontal="center"/>
    </xf>
    <xf numFmtId="170" fontId="0" fillId="60" borderId="14" xfId="0" applyNumberFormat="1" applyFill="1" applyBorder="1"/>
    <xf numFmtId="170" fontId="0" fillId="60" borderId="27" xfId="0" applyNumberFormat="1" applyFill="1" applyBorder="1"/>
    <xf numFmtId="170" fontId="0" fillId="62" borderId="27" xfId="0" applyNumberFormat="1" applyFill="1" applyBorder="1"/>
    <xf numFmtId="44" fontId="0" fillId="0" borderId="0" xfId="0" applyNumberFormat="1" applyFill="1"/>
    <xf numFmtId="170" fontId="0" fillId="0" borderId="27" xfId="0" applyNumberFormat="1" applyFill="1" applyBorder="1"/>
    <xf numFmtId="0" fontId="51" fillId="58" borderId="45" xfId="0" applyFont="1" applyFill="1" applyBorder="1" applyAlignment="1">
      <alignment horizontal="center" vertical="center" wrapText="1"/>
    </xf>
    <xf numFmtId="167" fontId="0" fillId="0" borderId="0" xfId="1957" applyNumberFormat="1" applyFont="1" applyFill="1"/>
    <xf numFmtId="0" fontId="58" fillId="0" borderId="0" xfId="0" applyFont="1" applyFill="1"/>
    <xf numFmtId="0" fontId="58" fillId="0" borderId="0" xfId="0" applyFont="1" applyAlignment="1">
      <alignment horizontal="left"/>
    </xf>
    <xf numFmtId="0" fontId="59" fillId="58" borderId="42" xfId="0" applyFont="1" applyFill="1" applyBorder="1" applyAlignment="1">
      <alignment horizontal="center" vertical="center" wrapText="1"/>
    </xf>
    <xf numFmtId="0" fontId="51" fillId="58" borderId="62" xfId="0" applyFont="1" applyFill="1" applyBorder="1" applyAlignment="1">
      <alignment horizontal="center" vertical="center" wrapText="1"/>
    </xf>
    <xf numFmtId="0" fontId="60" fillId="0" borderId="0" xfId="0" applyFont="1" applyAlignment="1">
      <alignment horizontal="left"/>
    </xf>
    <xf numFmtId="0" fontId="61" fillId="0" borderId="0" xfId="0" applyFont="1" applyAlignment="1">
      <alignment horizontal="left"/>
    </xf>
    <xf numFmtId="165" fontId="0" fillId="0" borderId="23" xfId="0" applyNumberFormat="1" applyFont="1" applyFill="1" applyBorder="1" applyAlignment="1">
      <alignment horizontal="center"/>
    </xf>
    <xf numFmtId="165" fontId="0" fillId="0" borderId="0" xfId="0" applyNumberFormat="1" applyFont="1" applyFill="1" applyBorder="1" applyAlignment="1">
      <alignment horizontal="center"/>
    </xf>
    <xf numFmtId="0" fontId="27" fillId="0" borderId="1" xfId="3" applyFont="1" applyFill="1" applyBorder="1" applyAlignment="1">
      <alignment horizontal="center"/>
    </xf>
    <xf numFmtId="0" fontId="52" fillId="64" borderId="1" xfId="0" applyFont="1" applyFill="1" applyBorder="1" applyAlignment="1">
      <alignment horizontal="left"/>
    </xf>
    <xf numFmtId="2" fontId="63" fillId="0" borderId="1" xfId="0" applyNumberFormat="1" applyFont="1" applyFill="1" applyBorder="1"/>
    <xf numFmtId="0" fontId="2" fillId="0" borderId="0" xfId="0" applyFont="1" applyAlignment="1">
      <alignment horizontal="center"/>
    </xf>
    <xf numFmtId="0" fontId="59" fillId="58" borderId="60" xfId="0" applyFont="1" applyFill="1" applyBorder="1" applyAlignment="1">
      <alignment horizontal="center" vertical="center" wrapText="1"/>
    </xf>
    <xf numFmtId="0" fontId="59" fillId="58" borderId="61" xfId="0" applyFont="1" applyFill="1" applyBorder="1" applyAlignment="1">
      <alignment horizontal="center" vertical="center" wrapText="1"/>
    </xf>
    <xf numFmtId="0" fontId="48" fillId="59" borderId="53" xfId="0" applyFont="1" applyFill="1" applyBorder="1" applyAlignment="1">
      <alignment horizontal="center" vertical="center" wrapText="1"/>
    </xf>
    <xf numFmtId="0" fontId="53" fillId="59" borderId="48" xfId="0" applyFont="1" applyFill="1" applyBorder="1" applyAlignment="1">
      <alignment horizontal="center" vertical="center" wrapText="1"/>
    </xf>
    <xf numFmtId="0" fontId="53" fillId="59" borderId="49" xfId="0" applyFont="1" applyFill="1" applyBorder="1" applyAlignment="1">
      <alignment horizontal="center" vertical="center" wrapText="1"/>
    </xf>
    <xf numFmtId="0" fontId="53" fillId="59" borderId="50" xfId="0" applyFont="1" applyFill="1" applyBorder="1" applyAlignment="1">
      <alignment horizontal="center" vertical="center" wrapText="1"/>
    </xf>
    <xf numFmtId="0" fontId="49" fillId="58" borderId="63" xfId="0" applyFont="1" applyFill="1" applyBorder="1" applyAlignment="1">
      <alignment horizontal="center" vertical="center" wrapText="1"/>
    </xf>
    <xf numFmtId="0" fontId="49" fillId="58" borderId="40" xfId="0" applyFont="1" applyFill="1" applyBorder="1" applyAlignment="1">
      <alignment horizontal="center" vertical="center" wrapText="1"/>
    </xf>
    <xf numFmtId="0" fontId="49" fillId="58" borderId="39" xfId="0" applyFont="1" applyFill="1" applyBorder="1" applyAlignment="1">
      <alignment horizontal="center" vertical="center" wrapText="1"/>
    </xf>
    <xf numFmtId="0" fontId="49" fillId="58" borderId="41" xfId="0" applyFont="1" applyFill="1" applyBorder="1" applyAlignment="1">
      <alignment horizontal="center" vertical="center" wrapText="1"/>
    </xf>
    <xf numFmtId="0" fontId="4" fillId="24" borderId="25"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4" fillId="24" borderId="25" xfId="0" applyFont="1" applyFill="1" applyBorder="1" applyAlignment="1">
      <alignment horizontal="center" wrapText="1"/>
    </xf>
    <xf numFmtId="0" fontId="4" fillId="24" borderId="15" xfId="0" applyFont="1" applyFill="1" applyBorder="1" applyAlignment="1">
      <alignment horizontal="center" wrapText="1"/>
    </xf>
    <xf numFmtId="0" fontId="2" fillId="0" borderId="2" xfId="0" applyFont="1" applyBorder="1" applyAlignment="1">
      <alignment horizontal="center"/>
    </xf>
    <xf numFmtId="0" fontId="2" fillId="0" borderId="26" xfId="0" applyFont="1" applyBorder="1" applyAlignment="1">
      <alignment horizontal="center"/>
    </xf>
    <xf numFmtId="0" fontId="2" fillId="0" borderId="13" xfId="0" applyFont="1" applyBorder="1" applyAlignment="1">
      <alignment horizontal="center"/>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24" borderId="1" xfId="0" applyFont="1" applyFill="1" applyBorder="1" applyAlignment="1">
      <alignment horizontal="center" wrapText="1"/>
    </xf>
    <xf numFmtId="0" fontId="4" fillId="24" borderId="2" xfId="0" applyFont="1" applyFill="1" applyBorder="1" applyAlignment="1">
      <alignment horizontal="center" wrapText="1"/>
    </xf>
    <xf numFmtId="0" fontId="4" fillId="24" borderId="13" xfId="0" applyFont="1" applyFill="1" applyBorder="1" applyAlignment="1">
      <alignment horizontal="center" wrapText="1"/>
    </xf>
    <xf numFmtId="0" fontId="2" fillId="24" borderId="2" xfId="0" applyFont="1" applyFill="1" applyBorder="1" applyAlignment="1">
      <alignment horizontal="center" vertical="center"/>
    </xf>
    <xf numFmtId="0" fontId="2" fillId="24" borderId="26" xfId="0" applyFont="1" applyFill="1" applyBorder="1" applyAlignment="1">
      <alignment horizontal="center" vertical="center"/>
    </xf>
    <xf numFmtId="0" fontId="2" fillId="24" borderId="13" xfId="0" applyFont="1" applyFill="1" applyBorder="1" applyAlignment="1">
      <alignment horizontal="center" vertical="center"/>
    </xf>
    <xf numFmtId="0" fontId="2" fillId="24" borderId="1" xfId="0" applyFont="1" applyFill="1" applyBorder="1" applyAlignment="1">
      <alignment horizontal="center" vertical="center"/>
    </xf>
    <xf numFmtId="0" fontId="2" fillId="24" borderId="25" xfId="0" applyFont="1" applyFill="1" applyBorder="1" applyAlignment="1">
      <alignment horizontal="center" vertical="center"/>
    </xf>
    <xf numFmtId="0" fontId="2" fillId="24" borderId="15" xfId="0" applyFont="1" applyFill="1" applyBorder="1" applyAlignment="1">
      <alignment horizontal="center" vertical="center"/>
    </xf>
    <xf numFmtId="0" fontId="27" fillId="0" borderId="1" xfId="3" applyFont="1" applyFill="1" applyBorder="1" applyAlignment="1">
      <alignment horizontal="center"/>
    </xf>
    <xf numFmtId="0" fontId="4" fillId="24" borderId="1" xfId="0" applyFont="1" applyFill="1" applyBorder="1" applyAlignment="1">
      <alignment horizontal="center"/>
    </xf>
    <xf numFmtId="0" fontId="0" fillId="24" borderId="1" xfId="0" applyFill="1" applyBorder="1" applyAlignment="1">
      <alignment horizontal="center" wrapText="1"/>
    </xf>
  </cellXfs>
  <cellStyles count="2011">
    <cellStyle name="20% - Accent1" xfId="1979" builtinId="30" customBuiltin="1"/>
    <cellStyle name="20% - Accent1 2" xfId="7"/>
    <cellStyle name="20% - Accent2" xfId="1983" builtinId="34" customBuiltin="1"/>
    <cellStyle name="20% - Accent2 2" xfId="8"/>
    <cellStyle name="20% - Accent3" xfId="1987" builtinId="38" customBuiltin="1"/>
    <cellStyle name="20% - Accent3 2" xfId="9"/>
    <cellStyle name="20% - Accent4" xfId="1991" builtinId="42" customBuiltin="1"/>
    <cellStyle name="20% - Accent4 2" xfId="10"/>
    <cellStyle name="20% - Accent5" xfId="1995" builtinId="46" customBuiltin="1"/>
    <cellStyle name="20% - Accent5 2" xfId="11"/>
    <cellStyle name="20% - Accent6" xfId="1999" builtinId="50" customBuiltin="1"/>
    <cellStyle name="20% - Accent6 2" xfId="12"/>
    <cellStyle name="40% - Accent1" xfId="1980" builtinId="31" customBuiltin="1"/>
    <cellStyle name="40% - Accent1 2" xfId="13"/>
    <cellStyle name="40% - Accent2" xfId="1984" builtinId="35" customBuiltin="1"/>
    <cellStyle name="40% - Accent2 2" xfId="14"/>
    <cellStyle name="40% - Accent3" xfId="1988" builtinId="39" customBuiltin="1"/>
    <cellStyle name="40% - Accent3 2" xfId="15"/>
    <cellStyle name="40% - Accent4" xfId="1992" builtinId="43" customBuiltin="1"/>
    <cellStyle name="40% - Accent4 2" xfId="16"/>
    <cellStyle name="40% - Accent5" xfId="1996" builtinId="47" customBuiltin="1"/>
    <cellStyle name="40% - Accent5 2" xfId="17"/>
    <cellStyle name="40% - Accent6" xfId="2000" builtinId="51" customBuiltin="1"/>
    <cellStyle name="40% - Accent6 2" xfId="18"/>
    <cellStyle name="60% - Accent1" xfId="1981" builtinId="32" customBuiltin="1"/>
    <cellStyle name="60% - Accent1 2" xfId="19"/>
    <cellStyle name="60% - Accent2" xfId="1985" builtinId="36" customBuiltin="1"/>
    <cellStyle name="60% - Accent2 2" xfId="20"/>
    <cellStyle name="60% - Accent3" xfId="1989" builtinId="40" customBuiltin="1"/>
    <cellStyle name="60% - Accent3 2" xfId="21"/>
    <cellStyle name="60% - Accent4" xfId="1993" builtinId="44" customBuiltin="1"/>
    <cellStyle name="60% - Accent4 2" xfId="22"/>
    <cellStyle name="60% - Accent5" xfId="1997" builtinId="48" customBuiltin="1"/>
    <cellStyle name="60% - Accent5 2" xfId="23"/>
    <cellStyle name="60% - Accent6" xfId="2001" builtinId="52" customBuiltin="1"/>
    <cellStyle name="60% - Accent6 2" xfId="24"/>
    <cellStyle name="Accent1" xfId="1978" builtinId="29" customBuiltin="1"/>
    <cellStyle name="Accent1 2" xfId="25"/>
    <cellStyle name="Accent2" xfId="1982" builtinId="33" customBuiltin="1"/>
    <cellStyle name="Accent2 2" xfId="26"/>
    <cellStyle name="Accent3" xfId="1986" builtinId="37" customBuiltin="1"/>
    <cellStyle name="Accent3 2" xfId="27"/>
    <cellStyle name="Accent4" xfId="1990" builtinId="41" customBuiltin="1"/>
    <cellStyle name="Accent4 2" xfId="28"/>
    <cellStyle name="Accent5" xfId="1994" builtinId="45" customBuiltin="1"/>
    <cellStyle name="Accent5 2" xfId="29"/>
    <cellStyle name="Accent6" xfId="1998" builtinId="49" customBuiltin="1"/>
    <cellStyle name="Accent6 2" xfId="30"/>
    <cellStyle name="Bad" xfId="1967" builtinId="27" customBuiltin="1"/>
    <cellStyle name="Bad 2" xfId="31"/>
    <cellStyle name="Calculation" xfId="1971" builtinId="22" customBuiltin="1"/>
    <cellStyle name="Calculation 2" xfId="32"/>
    <cellStyle name="Check Cell" xfId="1973" builtinId="23" customBuiltin="1"/>
    <cellStyle name="Check Cell 2" xfId="33"/>
    <cellStyle name="Comma 2" xfId="1946"/>
    <cellStyle name="Comma 3" xfId="1955"/>
    <cellStyle name="Currency" xfId="1957" builtinId="4"/>
    <cellStyle name="Currency 2" xfId="34"/>
    <cellStyle name="Currency 3" xfId="1954"/>
    <cellStyle name="Explanatory Text" xfId="1976" builtinId="53" customBuiltin="1"/>
    <cellStyle name="Explanatory Text 2" xfId="35"/>
    <cellStyle name="Good" xfId="1966" builtinId="26" customBuiltin="1"/>
    <cellStyle name="Good 2" xfId="36"/>
    <cellStyle name="Heading 1" xfId="1962" builtinId="16" customBuiltin="1"/>
    <cellStyle name="Heading 1 2" xfId="37"/>
    <cellStyle name="Heading 2" xfId="1963" builtinId="17" customBuiltin="1"/>
    <cellStyle name="Heading 2 2" xfId="38"/>
    <cellStyle name="Heading 3" xfId="1964" builtinId="18" customBuiltin="1"/>
    <cellStyle name="Heading 3 2" xfId="39"/>
    <cellStyle name="Heading 4" xfId="1965" builtinId="19" customBuiltin="1"/>
    <cellStyle name="Heading 4 2" xfId="40"/>
    <cellStyle name="Hyperlink 2" xfId="1947"/>
    <cellStyle name="Hyperlink 3" xfId="1952"/>
    <cellStyle name="Hyperlink 3 2" xfId="2003"/>
    <cellStyle name="Hyperlink 4" xfId="2002"/>
    <cellStyle name="Input" xfId="1969" builtinId="20" customBuiltin="1"/>
    <cellStyle name="Input 2" xfId="41"/>
    <cellStyle name="Linked Cell" xfId="1972" builtinId="24" customBuiltin="1"/>
    <cellStyle name="Linked Cell 2" xfId="42"/>
    <cellStyle name="Neutral" xfId="1968" builtinId="28" customBuiltin="1"/>
    <cellStyle name="Neutral 2" xfId="43"/>
    <cellStyle name="Normal" xfId="0" builtinId="0"/>
    <cellStyle name="Normal 2" xfId="2"/>
    <cellStyle name="Normal 2 10" xfId="44"/>
    <cellStyle name="Normal 2 10 10" xfId="45"/>
    <cellStyle name="Normal 2 10 11" xfId="46"/>
    <cellStyle name="Normal 2 10 12" xfId="47"/>
    <cellStyle name="Normal 2 10 13" xfId="48"/>
    <cellStyle name="Normal 2 10 14" xfId="49"/>
    <cellStyle name="Normal 2 10 15" xfId="50"/>
    <cellStyle name="Normal 2 10 16" xfId="51"/>
    <cellStyle name="Normal 2 10 17" xfId="52"/>
    <cellStyle name="Normal 2 10 18" xfId="53"/>
    <cellStyle name="Normal 2 10 19" xfId="54"/>
    <cellStyle name="Normal 2 10 2" xfId="55"/>
    <cellStyle name="Normal 2 10 20" xfId="56"/>
    <cellStyle name="Normal 2 10 21" xfId="57"/>
    <cellStyle name="Normal 2 10 22" xfId="58"/>
    <cellStyle name="Normal 2 10 23" xfId="59"/>
    <cellStyle name="Normal 2 10 3" xfId="60"/>
    <cellStyle name="Normal 2 10 4" xfId="61"/>
    <cellStyle name="Normal 2 10 5" xfId="62"/>
    <cellStyle name="Normal 2 10 6" xfId="63"/>
    <cellStyle name="Normal 2 10 7" xfId="64"/>
    <cellStyle name="Normal 2 10 8" xfId="65"/>
    <cellStyle name="Normal 2 10 9" xfId="66"/>
    <cellStyle name="Normal 2 11" xfId="67"/>
    <cellStyle name="Normal 2 11 10" xfId="68"/>
    <cellStyle name="Normal 2 11 11" xfId="69"/>
    <cellStyle name="Normal 2 11 12" xfId="70"/>
    <cellStyle name="Normal 2 11 13" xfId="71"/>
    <cellStyle name="Normal 2 11 14" xfId="72"/>
    <cellStyle name="Normal 2 11 15" xfId="73"/>
    <cellStyle name="Normal 2 11 16" xfId="74"/>
    <cellStyle name="Normal 2 11 17" xfId="75"/>
    <cellStyle name="Normal 2 11 18" xfId="76"/>
    <cellStyle name="Normal 2 11 19" xfId="77"/>
    <cellStyle name="Normal 2 11 2" xfId="78"/>
    <cellStyle name="Normal 2 11 20" xfId="79"/>
    <cellStyle name="Normal 2 11 21" xfId="80"/>
    <cellStyle name="Normal 2 11 22" xfId="81"/>
    <cellStyle name="Normal 2 11 23" xfId="82"/>
    <cellStyle name="Normal 2 11 3" xfId="83"/>
    <cellStyle name="Normal 2 11 4" xfId="84"/>
    <cellStyle name="Normal 2 11 5" xfId="85"/>
    <cellStyle name="Normal 2 11 6" xfId="86"/>
    <cellStyle name="Normal 2 11 7" xfId="87"/>
    <cellStyle name="Normal 2 11 8" xfId="88"/>
    <cellStyle name="Normal 2 11 9" xfId="89"/>
    <cellStyle name="Normal 2 12" xfId="90"/>
    <cellStyle name="Normal 2 12 10" xfId="91"/>
    <cellStyle name="Normal 2 12 11" xfId="92"/>
    <cellStyle name="Normal 2 12 12" xfId="93"/>
    <cellStyle name="Normal 2 12 13" xfId="94"/>
    <cellStyle name="Normal 2 12 14" xfId="95"/>
    <cellStyle name="Normal 2 12 15" xfId="96"/>
    <cellStyle name="Normal 2 12 16" xfId="97"/>
    <cellStyle name="Normal 2 12 17" xfId="98"/>
    <cellStyle name="Normal 2 12 18" xfId="99"/>
    <cellStyle name="Normal 2 12 19" xfId="100"/>
    <cellStyle name="Normal 2 12 2" xfId="101"/>
    <cellStyle name="Normal 2 12 20" xfId="102"/>
    <cellStyle name="Normal 2 12 21" xfId="103"/>
    <cellStyle name="Normal 2 12 22" xfId="104"/>
    <cellStyle name="Normal 2 12 23" xfId="105"/>
    <cellStyle name="Normal 2 12 3" xfId="106"/>
    <cellStyle name="Normal 2 12 4" xfId="107"/>
    <cellStyle name="Normal 2 12 5" xfId="108"/>
    <cellStyle name="Normal 2 12 6" xfId="109"/>
    <cellStyle name="Normal 2 12 7" xfId="110"/>
    <cellStyle name="Normal 2 12 8" xfId="111"/>
    <cellStyle name="Normal 2 12 9" xfId="112"/>
    <cellStyle name="Normal 2 13" xfId="113"/>
    <cellStyle name="Normal 2 13 10" xfId="114"/>
    <cellStyle name="Normal 2 13 11" xfId="115"/>
    <cellStyle name="Normal 2 13 12" xfId="116"/>
    <cellStyle name="Normal 2 13 13" xfId="117"/>
    <cellStyle name="Normal 2 13 14" xfId="118"/>
    <cellStyle name="Normal 2 13 15" xfId="119"/>
    <cellStyle name="Normal 2 13 16" xfId="120"/>
    <cellStyle name="Normal 2 13 17" xfId="121"/>
    <cellStyle name="Normal 2 13 18" xfId="122"/>
    <cellStyle name="Normal 2 13 19" xfId="123"/>
    <cellStyle name="Normal 2 13 2" xfId="124"/>
    <cellStyle name="Normal 2 13 20" xfId="125"/>
    <cellStyle name="Normal 2 13 21" xfId="126"/>
    <cellStyle name="Normal 2 13 22" xfId="127"/>
    <cellStyle name="Normal 2 13 23" xfId="128"/>
    <cellStyle name="Normal 2 13 3" xfId="129"/>
    <cellStyle name="Normal 2 13 4" xfId="130"/>
    <cellStyle name="Normal 2 13 5" xfId="131"/>
    <cellStyle name="Normal 2 13 6" xfId="132"/>
    <cellStyle name="Normal 2 13 7" xfId="133"/>
    <cellStyle name="Normal 2 13 8" xfId="134"/>
    <cellStyle name="Normal 2 13 9" xfId="135"/>
    <cellStyle name="Normal 2 14" xfId="136"/>
    <cellStyle name="Normal 2 14 10" xfId="137"/>
    <cellStyle name="Normal 2 14 11" xfId="138"/>
    <cellStyle name="Normal 2 14 12" xfId="139"/>
    <cellStyle name="Normal 2 14 13" xfId="140"/>
    <cellStyle name="Normal 2 14 14" xfId="141"/>
    <cellStyle name="Normal 2 14 15" xfId="142"/>
    <cellStyle name="Normal 2 14 16" xfId="143"/>
    <cellStyle name="Normal 2 14 17" xfId="144"/>
    <cellStyle name="Normal 2 14 18" xfId="145"/>
    <cellStyle name="Normal 2 14 19" xfId="146"/>
    <cellStyle name="Normal 2 14 2" xfId="147"/>
    <cellStyle name="Normal 2 14 20" xfId="148"/>
    <cellStyle name="Normal 2 14 21" xfId="149"/>
    <cellStyle name="Normal 2 14 22" xfId="150"/>
    <cellStyle name="Normal 2 14 23" xfId="151"/>
    <cellStyle name="Normal 2 14 3" xfId="152"/>
    <cellStyle name="Normal 2 14 4" xfId="153"/>
    <cellStyle name="Normal 2 14 5" xfId="154"/>
    <cellStyle name="Normal 2 14 6" xfId="155"/>
    <cellStyle name="Normal 2 14 7" xfId="156"/>
    <cellStyle name="Normal 2 14 8" xfId="157"/>
    <cellStyle name="Normal 2 14 9" xfId="158"/>
    <cellStyle name="Normal 2 15" xfId="159"/>
    <cellStyle name="Normal 2 15 10" xfId="160"/>
    <cellStyle name="Normal 2 15 11" xfId="161"/>
    <cellStyle name="Normal 2 15 12" xfId="162"/>
    <cellStyle name="Normal 2 15 13" xfId="163"/>
    <cellStyle name="Normal 2 15 14" xfId="164"/>
    <cellStyle name="Normal 2 15 15" xfId="165"/>
    <cellStyle name="Normal 2 15 16" xfId="166"/>
    <cellStyle name="Normal 2 15 17" xfId="167"/>
    <cellStyle name="Normal 2 15 18" xfId="168"/>
    <cellStyle name="Normal 2 15 19" xfId="169"/>
    <cellStyle name="Normal 2 15 2" xfId="170"/>
    <cellStyle name="Normal 2 15 20" xfId="171"/>
    <cellStyle name="Normal 2 15 21" xfId="172"/>
    <cellStyle name="Normal 2 15 22" xfId="173"/>
    <cellStyle name="Normal 2 15 23" xfId="174"/>
    <cellStyle name="Normal 2 15 3" xfId="175"/>
    <cellStyle name="Normal 2 15 4" xfId="176"/>
    <cellStyle name="Normal 2 15 5" xfId="177"/>
    <cellStyle name="Normal 2 15 6" xfId="178"/>
    <cellStyle name="Normal 2 15 7" xfId="179"/>
    <cellStyle name="Normal 2 15 8" xfId="180"/>
    <cellStyle name="Normal 2 15 9" xfId="181"/>
    <cellStyle name="Normal 2 16" xfId="182"/>
    <cellStyle name="Normal 2 16 10" xfId="183"/>
    <cellStyle name="Normal 2 16 11" xfId="184"/>
    <cellStyle name="Normal 2 16 12" xfId="185"/>
    <cellStyle name="Normal 2 16 13" xfId="186"/>
    <cellStyle name="Normal 2 16 14" xfId="187"/>
    <cellStyle name="Normal 2 16 15" xfId="188"/>
    <cellStyle name="Normal 2 16 16" xfId="189"/>
    <cellStyle name="Normal 2 16 17" xfId="190"/>
    <cellStyle name="Normal 2 16 18" xfId="191"/>
    <cellStyle name="Normal 2 16 19" xfId="192"/>
    <cellStyle name="Normal 2 16 2" xfId="193"/>
    <cellStyle name="Normal 2 16 20" xfId="194"/>
    <cellStyle name="Normal 2 16 21" xfId="195"/>
    <cellStyle name="Normal 2 16 22" xfId="196"/>
    <cellStyle name="Normal 2 16 23" xfId="197"/>
    <cellStyle name="Normal 2 16 3" xfId="198"/>
    <cellStyle name="Normal 2 16 4" xfId="199"/>
    <cellStyle name="Normal 2 16 5" xfId="200"/>
    <cellStyle name="Normal 2 16 6" xfId="201"/>
    <cellStyle name="Normal 2 16 7" xfId="202"/>
    <cellStyle name="Normal 2 16 8" xfId="203"/>
    <cellStyle name="Normal 2 16 9" xfId="204"/>
    <cellStyle name="Normal 2 17" xfId="205"/>
    <cellStyle name="Normal 2 17 10" xfId="206"/>
    <cellStyle name="Normal 2 17 11" xfId="207"/>
    <cellStyle name="Normal 2 17 12" xfId="208"/>
    <cellStyle name="Normal 2 17 13" xfId="209"/>
    <cellStyle name="Normal 2 17 14" xfId="210"/>
    <cellStyle name="Normal 2 17 15" xfId="211"/>
    <cellStyle name="Normal 2 17 16" xfId="212"/>
    <cellStyle name="Normal 2 17 17" xfId="213"/>
    <cellStyle name="Normal 2 17 18" xfId="214"/>
    <cellStyle name="Normal 2 17 19" xfId="215"/>
    <cellStyle name="Normal 2 17 2" xfId="216"/>
    <cellStyle name="Normal 2 17 20" xfId="217"/>
    <cellStyle name="Normal 2 17 21" xfId="218"/>
    <cellStyle name="Normal 2 17 22" xfId="219"/>
    <cellStyle name="Normal 2 17 23" xfId="220"/>
    <cellStyle name="Normal 2 17 3" xfId="221"/>
    <cellStyle name="Normal 2 17 4" xfId="222"/>
    <cellStyle name="Normal 2 17 5" xfId="223"/>
    <cellStyle name="Normal 2 17 6" xfId="224"/>
    <cellStyle name="Normal 2 17 7" xfId="225"/>
    <cellStyle name="Normal 2 17 8" xfId="226"/>
    <cellStyle name="Normal 2 17 9" xfId="227"/>
    <cellStyle name="Normal 2 18" xfId="228"/>
    <cellStyle name="Normal 2 18 10" xfId="229"/>
    <cellStyle name="Normal 2 18 11" xfId="230"/>
    <cellStyle name="Normal 2 18 12" xfId="231"/>
    <cellStyle name="Normal 2 18 13" xfId="232"/>
    <cellStyle name="Normal 2 18 14" xfId="233"/>
    <cellStyle name="Normal 2 18 15" xfId="234"/>
    <cellStyle name="Normal 2 18 16" xfId="235"/>
    <cellStyle name="Normal 2 18 17" xfId="236"/>
    <cellStyle name="Normal 2 18 18" xfId="237"/>
    <cellStyle name="Normal 2 18 19" xfId="238"/>
    <cellStyle name="Normal 2 18 2" xfId="239"/>
    <cellStyle name="Normal 2 18 20" xfId="240"/>
    <cellStyle name="Normal 2 18 21" xfId="241"/>
    <cellStyle name="Normal 2 18 22" xfId="242"/>
    <cellStyle name="Normal 2 18 23" xfId="243"/>
    <cellStyle name="Normal 2 18 3" xfId="244"/>
    <cellStyle name="Normal 2 18 4" xfId="245"/>
    <cellStyle name="Normal 2 18 5" xfId="246"/>
    <cellStyle name="Normal 2 18 6" xfId="247"/>
    <cellStyle name="Normal 2 18 7" xfId="248"/>
    <cellStyle name="Normal 2 18 8" xfId="249"/>
    <cellStyle name="Normal 2 18 9" xfId="250"/>
    <cellStyle name="Normal 2 19" xfId="251"/>
    <cellStyle name="Normal 2 19 10" xfId="252"/>
    <cellStyle name="Normal 2 19 11" xfId="253"/>
    <cellStyle name="Normal 2 19 12" xfId="254"/>
    <cellStyle name="Normal 2 19 13" xfId="255"/>
    <cellStyle name="Normal 2 19 14" xfId="256"/>
    <cellStyle name="Normal 2 19 15" xfId="257"/>
    <cellStyle name="Normal 2 19 16" xfId="258"/>
    <cellStyle name="Normal 2 19 17" xfId="259"/>
    <cellStyle name="Normal 2 19 18" xfId="260"/>
    <cellStyle name="Normal 2 19 19" xfId="261"/>
    <cellStyle name="Normal 2 19 2" xfId="262"/>
    <cellStyle name="Normal 2 19 20" xfId="263"/>
    <cellStyle name="Normal 2 19 21" xfId="264"/>
    <cellStyle name="Normal 2 19 22" xfId="265"/>
    <cellStyle name="Normal 2 19 23" xfId="266"/>
    <cellStyle name="Normal 2 19 3" xfId="267"/>
    <cellStyle name="Normal 2 19 4" xfId="268"/>
    <cellStyle name="Normal 2 19 5" xfId="269"/>
    <cellStyle name="Normal 2 19 6" xfId="270"/>
    <cellStyle name="Normal 2 19 7" xfId="271"/>
    <cellStyle name="Normal 2 19 8" xfId="272"/>
    <cellStyle name="Normal 2 19 9" xfId="273"/>
    <cellStyle name="Normal 2 2" xfId="4"/>
    <cellStyle name="Normal 2 2 2" xfId="5"/>
    <cellStyle name="Normal 2 2 3" xfId="1948"/>
    <cellStyle name="Normal 2 2 4" xfId="1949"/>
    <cellStyle name="Normal 2 20" xfId="274"/>
    <cellStyle name="Normal 2 20 10" xfId="275"/>
    <cellStyle name="Normal 2 20 11" xfId="276"/>
    <cellStyle name="Normal 2 20 12" xfId="277"/>
    <cellStyle name="Normal 2 20 13" xfId="278"/>
    <cellStyle name="Normal 2 20 14" xfId="279"/>
    <cellStyle name="Normal 2 20 15" xfId="280"/>
    <cellStyle name="Normal 2 20 16" xfId="281"/>
    <cellStyle name="Normal 2 20 17" xfId="282"/>
    <cellStyle name="Normal 2 20 18" xfId="283"/>
    <cellStyle name="Normal 2 20 19" xfId="284"/>
    <cellStyle name="Normal 2 20 2" xfId="285"/>
    <cellStyle name="Normal 2 20 20" xfId="286"/>
    <cellStyle name="Normal 2 20 21" xfId="287"/>
    <cellStyle name="Normal 2 20 22" xfId="288"/>
    <cellStyle name="Normal 2 20 23" xfId="289"/>
    <cellStyle name="Normal 2 20 3" xfId="290"/>
    <cellStyle name="Normal 2 20 4" xfId="291"/>
    <cellStyle name="Normal 2 20 5" xfId="292"/>
    <cellStyle name="Normal 2 20 6" xfId="293"/>
    <cellStyle name="Normal 2 20 7" xfId="294"/>
    <cellStyle name="Normal 2 20 8" xfId="295"/>
    <cellStyle name="Normal 2 20 9" xfId="296"/>
    <cellStyle name="Normal 2 21" xfId="297"/>
    <cellStyle name="Normal 2 21 10" xfId="298"/>
    <cellStyle name="Normal 2 21 11" xfId="299"/>
    <cellStyle name="Normal 2 21 12" xfId="300"/>
    <cellStyle name="Normal 2 21 13" xfId="301"/>
    <cellStyle name="Normal 2 21 14" xfId="302"/>
    <cellStyle name="Normal 2 21 15" xfId="303"/>
    <cellStyle name="Normal 2 21 16" xfId="304"/>
    <cellStyle name="Normal 2 21 17" xfId="305"/>
    <cellStyle name="Normal 2 21 18" xfId="306"/>
    <cellStyle name="Normal 2 21 19" xfId="307"/>
    <cellStyle name="Normal 2 21 2" xfId="308"/>
    <cellStyle name="Normal 2 21 20" xfId="309"/>
    <cellStyle name="Normal 2 21 21" xfId="310"/>
    <cellStyle name="Normal 2 21 22" xfId="311"/>
    <cellStyle name="Normal 2 21 23" xfId="312"/>
    <cellStyle name="Normal 2 21 3" xfId="313"/>
    <cellStyle name="Normal 2 21 4" xfId="314"/>
    <cellStyle name="Normal 2 21 5" xfId="315"/>
    <cellStyle name="Normal 2 21 6" xfId="316"/>
    <cellStyle name="Normal 2 21 7" xfId="317"/>
    <cellStyle name="Normal 2 21 8" xfId="318"/>
    <cellStyle name="Normal 2 21 9" xfId="319"/>
    <cellStyle name="Normal 2 22" xfId="320"/>
    <cellStyle name="Normal 2 22 10" xfId="321"/>
    <cellStyle name="Normal 2 22 11" xfId="322"/>
    <cellStyle name="Normal 2 22 12" xfId="323"/>
    <cellStyle name="Normal 2 22 13" xfId="324"/>
    <cellStyle name="Normal 2 22 14" xfId="325"/>
    <cellStyle name="Normal 2 22 15" xfId="326"/>
    <cellStyle name="Normal 2 22 16" xfId="327"/>
    <cellStyle name="Normal 2 22 17" xfId="328"/>
    <cellStyle name="Normal 2 22 18" xfId="329"/>
    <cellStyle name="Normal 2 22 19" xfId="330"/>
    <cellStyle name="Normal 2 22 2" xfId="331"/>
    <cellStyle name="Normal 2 22 20" xfId="332"/>
    <cellStyle name="Normal 2 22 21" xfId="333"/>
    <cellStyle name="Normal 2 22 22" xfId="334"/>
    <cellStyle name="Normal 2 22 23" xfId="335"/>
    <cellStyle name="Normal 2 22 3" xfId="336"/>
    <cellStyle name="Normal 2 22 4" xfId="337"/>
    <cellStyle name="Normal 2 22 5" xfId="338"/>
    <cellStyle name="Normal 2 22 6" xfId="339"/>
    <cellStyle name="Normal 2 22 7" xfId="340"/>
    <cellStyle name="Normal 2 22 8" xfId="341"/>
    <cellStyle name="Normal 2 22 9" xfId="342"/>
    <cellStyle name="Normal 2 23" xfId="343"/>
    <cellStyle name="Normal 2 23 10" xfId="344"/>
    <cellStyle name="Normal 2 23 11" xfId="345"/>
    <cellStyle name="Normal 2 23 12" xfId="346"/>
    <cellStyle name="Normal 2 23 13" xfId="347"/>
    <cellStyle name="Normal 2 23 14" xfId="348"/>
    <cellStyle name="Normal 2 23 15" xfId="349"/>
    <cellStyle name="Normal 2 23 16" xfId="350"/>
    <cellStyle name="Normal 2 23 17" xfId="351"/>
    <cellStyle name="Normal 2 23 18" xfId="352"/>
    <cellStyle name="Normal 2 23 19" xfId="353"/>
    <cellStyle name="Normal 2 23 2" xfId="354"/>
    <cellStyle name="Normal 2 23 20" xfId="355"/>
    <cellStyle name="Normal 2 23 21" xfId="356"/>
    <cellStyle name="Normal 2 23 22" xfId="357"/>
    <cellStyle name="Normal 2 23 23" xfId="358"/>
    <cellStyle name="Normal 2 23 3" xfId="359"/>
    <cellStyle name="Normal 2 23 4" xfId="360"/>
    <cellStyle name="Normal 2 23 5" xfId="361"/>
    <cellStyle name="Normal 2 23 6" xfId="362"/>
    <cellStyle name="Normal 2 23 7" xfId="363"/>
    <cellStyle name="Normal 2 23 8" xfId="364"/>
    <cellStyle name="Normal 2 23 9" xfId="365"/>
    <cellStyle name="Normal 2 24" xfId="366"/>
    <cellStyle name="Normal 2 24 10" xfId="367"/>
    <cellStyle name="Normal 2 24 11" xfId="368"/>
    <cellStyle name="Normal 2 24 12" xfId="369"/>
    <cellStyle name="Normal 2 24 13" xfId="370"/>
    <cellStyle name="Normal 2 24 14" xfId="371"/>
    <cellStyle name="Normal 2 24 15" xfId="372"/>
    <cellStyle name="Normal 2 24 16" xfId="373"/>
    <cellStyle name="Normal 2 24 17" xfId="374"/>
    <cellStyle name="Normal 2 24 18" xfId="375"/>
    <cellStyle name="Normal 2 24 19" xfId="376"/>
    <cellStyle name="Normal 2 24 2" xfId="377"/>
    <cellStyle name="Normal 2 24 20" xfId="378"/>
    <cellStyle name="Normal 2 24 21" xfId="379"/>
    <cellStyle name="Normal 2 24 22" xfId="380"/>
    <cellStyle name="Normal 2 24 23" xfId="381"/>
    <cellStyle name="Normal 2 24 3" xfId="382"/>
    <cellStyle name="Normal 2 24 4" xfId="383"/>
    <cellStyle name="Normal 2 24 5" xfId="384"/>
    <cellStyle name="Normal 2 24 6" xfId="385"/>
    <cellStyle name="Normal 2 24 7" xfId="386"/>
    <cellStyle name="Normal 2 24 8" xfId="387"/>
    <cellStyle name="Normal 2 24 9" xfId="388"/>
    <cellStyle name="Normal 2 25" xfId="389"/>
    <cellStyle name="Normal 2 25 10" xfId="390"/>
    <cellStyle name="Normal 2 25 11" xfId="391"/>
    <cellStyle name="Normal 2 25 12" xfId="392"/>
    <cellStyle name="Normal 2 25 13" xfId="393"/>
    <cellStyle name="Normal 2 25 14" xfId="394"/>
    <cellStyle name="Normal 2 25 15" xfId="395"/>
    <cellStyle name="Normal 2 25 16" xfId="396"/>
    <cellStyle name="Normal 2 25 17" xfId="397"/>
    <cellStyle name="Normal 2 25 18" xfId="398"/>
    <cellStyle name="Normal 2 25 19" xfId="399"/>
    <cellStyle name="Normal 2 25 2" xfId="400"/>
    <cellStyle name="Normal 2 25 20" xfId="401"/>
    <cellStyle name="Normal 2 25 21" xfId="402"/>
    <cellStyle name="Normal 2 25 22" xfId="403"/>
    <cellStyle name="Normal 2 25 23" xfId="404"/>
    <cellStyle name="Normal 2 25 3" xfId="405"/>
    <cellStyle name="Normal 2 25 4" xfId="406"/>
    <cellStyle name="Normal 2 25 5" xfId="407"/>
    <cellStyle name="Normal 2 25 6" xfId="408"/>
    <cellStyle name="Normal 2 25 7" xfId="409"/>
    <cellStyle name="Normal 2 25 8" xfId="410"/>
    <cellStyle name="Normal 2 25 9" xfId="411"/>
    <cellStyle name="Normal 2 26" xfId="412"/>
    <cellStyle name="Normal 2 26 10" xfId="413"/>
    <cellStyle name="Normal 2 26 11" xfId="414"/>
    <cellStyle name="Normal 2 26 12" xfId="415"/>
    <cellStyle name="Normal 2 26 13" xfId="416"/>
    <cellStyle name="Normal 2 26 14" xfId="417"/>
    <cellStyle name="Normal 2 26 15" xfId="418"/>
    <cellStyle name="Normal 2 26 16" xfId="419"/>
    <cellStyle name="Normal 2 26 17" xfId="420"/>
    <cellStyle name="Normal 2 26 18" xfId="421"/>
    <cellStyle name="Normal 2 26 19" xfId="422"/>
    <cellStyle name="Normal 2 26 2" xfId="423"/>
    <cellStyle name="Normal 2 26 20" xfId="424"/>
    <cellStyle name="Normal 2 26 21" xfId="425"/>
    <cellStyle name="Normal 2 26 22" xfId="426"/>
    <cellStyle name="Normal 2 26 23" xfId="427"/>
    <cellStyle name="Normal 2 26 3" xfId="428"/>
    <cellStyle name="Normal 2 26 4" xfId="429"/>
    <cellStyle name="Normal 2 26 5" xfId="430"/>
    <cellStyle name="Normal 2 26 6" xfId="431"/>
    <cellStyle name="Normal 2 26 7" xfId="432"/>
    <cellStyle name="Normal 2 26 8" xfId="433"/>
    <cellStyle name="Normal 2 26 9" xfId="434"/>
    <cellStyle name="Normal 2 27" xfId="435"/>
    <cellStyle name="Normal 2 27 10" xfId="436"/>
    <cellStyle name="Normal 2 27 11" xfId="437"/>
    <cellStyle name="Normal 2 27 12" xfId="438"/>
    <cellStyle name="Normal 2 27 13" xfId="439"/>
    <cellStyle name="Normal 2 27 14" xfId="440"/>
    <cellStyle name="Normal 2 27 15" xfId="441"/>
    <cellStyle name="Normal 2 27 16" xfId="442"/>
    <cellStyle name="Normal 2 27 17" xfId="443"/>
    <cellStyle name="Normal 2 27 18" xfId="444"/>
    <cellStyle name="Normal 2 27 19" xfId="445"/>
    <cellStyle name="Normal 2 27 2" xfId="446"/>
    <cellStyle name="Normal 2 27 20" xfId="447"/>
    <cellStyle name="Normal 2 27 21" xfId="448"/>
    <cellStyle name="Normal 2 27 22" xfId="449"/>
    <cellStyle name="Normal 2 27 23" xfId="450"/>
    <cellStyle name="Normal 2 27 3" xfId="451"/>
    <cellStyle name="Normal 2 27 4" xfId="452"/>
    <cellStyle name="Normal 2 27 5" xfId="453"/>
    <cellStyle name="Normal 2 27 6" xfId="454"/>
    <cellStyle name="Normal 2 27 7" xfId="455"/>
    <cellStyle name="Normal 2 27 8" xfId="456"/>
    <cellStyle name="Normal 2 27 9" xfId="457"/>
    <cellStyle name="Normal 2 28" xfId="458"/>
    <cellStyle name="Normal 2 28 10" xfId="459"/>
    <cellStyle name="Normal 2 28 11" xfId="460"/>
    <cellStyle name="Normal 2 28 12" xfId="461"/>
    <cellStyle name="Normal 2 28 13" xfId="462"/>
    <cellStyle name="Normal 2 28 14" xfId="463"/>
    <cellStyle name="Normal 2 28 15" xfId="464"/>
    <cellStyle name="Normal 2 28 16" xfId="465"/>
    <cellStyle name="Normal 2 28 17" xfId="466"/>
    <cellStyle name="Normal 2 28 18" xfId="467"/>
    <cellStyle name="Normal 2 28 19" xfId="468"/>
    <cellStyle name="Normal 2 28 2" xfId="469"/>
    <cellStyle name="Normal 2 28 20" xfId="470"/>
    <cellStyle name="Normal 2 28 21" xfId="471"/>
    <cellStyle name="Normal 2 28 22" xfId="472"/>
    <cellStyle name="Normal 2 28 23" xfId="473"/>
    <cellStyle name="Normal 2 28 3" xfId="474"/>
    <cellStyle name="Normal 2 28 4" xfId="475"/>
    <cellStyle name="Normal 2 28 5" xfId="476"/>
    <cellStyle name="Normal 2 28 6" xfId="477"/>
    <cellStyle name="Normal 2 28 7" xfId="478"/>
    <cellStyle name="Normal 2 28 8" xfId="479"/>
    <cellStyle name="Normal 2 28 9" xfId="480"/>
    <cellStyle name="Normal 2 29" xfId="481"/>
    <cellStyle name="Normal 2 29 10" xfId="482"/>
    <cellStyle name="Normal 2 29 11" xfId="483"/>
    <cellStyle name="Normal 2 29 12" xfId="484"/>
    <cellStyle name="Normal 2 29 13" xfId="485"/>
    <cellStyle name="Normal 2 29 14" xfId="486"/>
    <cellStyle name="Normal 2 29 15" xfId="487"/>
    <cellStyle name="Normal 2 29 16" xfId="488"/>
    <cellStyle name="Normal 2 29 17" xfId="489"/>
    <cellStyle name="Normal 2 29 18" xfId="490"/>
    <cellStyle name="Normal 2 29 19" xfId="491"/>
    <cellStyle name="Normal 2 29 2" xfId="492"/>
    <cellStyle name="Normal 2 29 20" xfId="493"/>
    <cellStyle name="Normal 2 29 21" xfId="494"/>
    <cellStyle name="Normal 2 29 22" xfId="495"/>
    <cellStyle name="Normal 2 29 23" xfId="496"/>
    <cellStyle name="Normal 2 29 3" xfId="497"/>
    <cellStyle name="Normal 2 29 4" xfId="498"/>
    <cellStyle name="Normal 2 29 5" xfId="499"/>
    <cellStyle name="Normal 2 29 6" xfId="500"/>
    <cellStyle name="Normal 2 29 7" xfId="501"/>
    <cellStyle name="Normal 2 29 8" xfId="502"/>
    <cellStyle name="Normal 2 29 9" xfId="503"/>
    <cellStyle name="Normal 2 3" xfId="504"/>
    <cellStyle name="Normal 2 30" xfId="505"/>
    <cellStyle name="Normal 2 30 10" xfId="506"/>
    <cellStyle name="Normal 2 30 11" xfId="507"/>
    <cellStyle name="Normal 2 30 12" xfId="508"/>
    <cellStyle name="Normal 2 30 13" xfId="509"/>
    <cellStyle name="Normal 2 30 14" xfId="510"/>
    <cellStyle name="Normal 2 30 15" xfId="511"/>
    <cellStyle name="Normal 2 30 16" xfId="512"/>
    <cellStyle name="Normal 2 30 17" xfId="513"/>
    <cellStyle name="Normal 2 30 18" xfId="514"/>
    <cellStyle name="Normal 2 30 19" xfId="515"/>
    <cellStyle name="Normal 2 30 2" xfId="516"/>
    <cellStyle name="Normal 2 30 20" xfId="517"/>
    <cellStyle name="Normal 2 30 21" xfId="518"/>
    <cellStyle name="Normal 2 30 22" xfId="519"/>
    <cellStyle name="Normal 2 30 23" xfId="520"/>
    <cellStyle name="Normal 2 30 3" xfId="521"/>
    <cellStyle name="Normal 2 30 4" xfId="522"/>
    <cellStyle name="Normal 2 30 5" xfId="523"/>
    <cellStyle name="Normal 2 30 6" xfId="524"/>
    <cellStyle name="Normal 2 30 7" xfId="525"/>
    <cellStyle name="Normal 2 30 8" xfId="526"/>
    <cellStyle name="Normal 2 30 9" xfId="527"/>
    <cellStyle name="Normal 2 31" xfId="528"/>
    <cellStyle name="Normal 2 31 10" xfId="529"/>
    <cellStyle name="Normal 2 31 11" xfId="530"/>
    <cellStyle name="Normal 2 31 12" xfId="531"/>
    <cellStyle name="Normal 2 31 13" xfId="532"/>
    <cellStyle name="Normal 2 31 14" xfId="533"/>
    <cellStyle name="Normal 2 31 15" xfId="534"/>
    <cellStyle name="Normal 2 31 16" xfId="535"/>
    <cellStyle name="Normal 2 31 17" xfId="536"/>
    <cellStyle name="Normal 2 31 18" xfId="537"/>
    <cellStyle name="Normal 2 31 19" xfId="538"/>
    <cellStyle name="Normal 2 31 2" xfId="539"/>
    <cellStyle name="Normal 2 31 20" xfId="540"/>
    <cellStyle name="Normal 2 31 21" xfId="541"/>
    <cellStyle name="Normal 2 31 22" xfId="542"/>
    <cellStyle name="Normal 2 31 23" xfId="543"/>
    <cellStyle name="Normal 2 31 3" xfId="544"/>
    <cellStyle name="Normal 2 31 4" xfId="545"/>
    <cellStyle name="Normal 2 31 5" xfId="546"/>
    <cellStyle name="Normal 2 31 6" xfId="547"/>
    <cellStyle name="Normal 2 31 7" xfId="548"/>
    <cellStyle name="Normal 2 31 8" xfId="549"/>
    <cellStyle name="Normal 2 31 9" xfId="550"/>
    <cellStyle name="Normal 2 32" xfId="551"/>
    <cellStyle name="Normal 2 32 10" xfId="552"/>
    <cellStyle name="Normal 2 32 11" xfId="553"/>
    <cellStyle name="Normal 2 32 12" xfId="554"/>
    <cellStyle name="Normal 2 32 13" xfId="555"/>
    <cellStyle name="Normal 2 32 14" xfId="556"/>
    <cellStyle name="Normal 2 32 15" xfId="557"/>
    <cellStyle name="Normal 2 32 16" xfId="558"/>
    <cellStyle name="Normal 2 32 17" xfId="559"/>
    <cellStyle name="Normal 2 32 18" xfId="560"/>
    <cellStyle name="Normal 2 32 19" xfId="561"/>
    <cellStyle name="Normal 2 32 2" xfId="562"/>
    <cellStyle name="Normal 2 32 20" xfId="563"/>
    <cellStyle name="Normal 2 32 21" xfId="564"/>
    <cellStyle name="Normal 2 32 22" xfId="565"/>
    <cellStyle name="Normal 2 32 23" xfId="566"/>
    <cellStyle name="Normal 2 32 3" xfId="567"/>
    <cellStyle name="Normal 2 32 4" xfId="568"/>
    <cellStyle name="Normal 2 32 5" xfId="569"/>
    <cellStyle name="Normal 2 32 6" xfId="570"/>
    <cellStyle name="Normal 2 32 7" xfId="571"/>
    <cellStyle name="Normal 2 32 8" xfId="572"/>
    <cellStyle name="Normal 2 32 9" xfId="573"/>
    <cellStyle name="Normal 2 33" xfId="574"/>
    <cellStyle name="Normal 2 33 10" xfId="575"/>
    <cellStyle name="Normal 2 33 11" xfId="576"/>
    <cellStyle name="Normal 2 33 12" xfId="577"/>
    <cellStyle name="Normal 2 33 13" xfId="578"/>
    <cellStyle name="Normal 2 33 14" xfId="579"/>
    <cellStyle name="Normal 2 33 15" xfId="580"/>
    <cellStyle name="Normal 2 33 16" xfId="581"/>
    <cellStyle name="Normal 2 33 17" xfId="582"/>
    <cellStyle name="Normal 2 33 18" xfId="583"/>
    <cellStyle name="Normal 2 33 19" xfId="584"/>
    <cellStyle name="Normal 2 33 2" xfId="585"/>
    <cellStyle name="Normal 2 33 20" xfId="586"/>
    <cellStyle name="Normal 2 33 21" xfId="587"/>
    <cellStyle name="Normal 2 33 22" xfId="588"/>
    <cellStyle name="Normal 2 33 23" xfId="589"/>
    <cellStyle name="Normal 2 33 3" xfId="590"/>
    <cellStyle name="Normal 2 33 4" xfId="591"/>
    <cellStyle name="Normal 2 33 5" xfId="592"/>
    <cellStyle name="Normal 2 33 6" xfId="593"/>
    <cellStyle name="Normal 2 33 7" xfId="594"/>
    <cellStyle name="Normal 2 33 8" xfId="595"/>
    <cellStyle name="Normal 2 33 9" xfId="596"/>
    <cellStyle name="Normal 2 34" xfId="597"/>
    <cellStyle name="Normal 2 34 10" xfId="598"/>
    <cellStyle name="Normal 2 34 11" xfId="599"/>
    <cellStyle name="Normal 2 34 12" xfId="600"/>
    <cellStyle name="Normal 2 34 13" xfId="601"/>
    <cellStyle name="Normal 2 34 14" xfId="602"/>
    <cellStyle name="Normal 2 34 15" xfId="603"/>
    <cellStyle name="Normal 2 34 16" xfId="604"/>
    <cellStyle name="Normal 2 34 17" xfId="605"/>
    <cellStyle name="Normal 2 34 18" xfId="606"/>
    <cellStyle name="Normal 2 34 19" xfId="607"/>
    <cellStyle name="Normal 2 34 2" xfId="608"/>
    <cellStyle name="Normal 2 34 20" xfId="609"/>
    <cellStyle name="Normal 2 34 21" xfId="610"/>
    <cellStyle name="Normal 2 34 22" xfId="611"/>
    <cellStyle name="Normal 2 34 23" xfId="612"/>
    <cellStyle name="Normal 2 34 3" xfId="613"/>
    <cellStyle name="Normal 2 34 4" xfId="614"/>
    <cellStyle name="Normal 2 34 5" xfId="615"/>
    <cellStyle name="Normal 2 34 6" xfId="616"/>
    <cellStyle name="Normal 2 34 7" xfId="617"/>
    <cellStyle name="Normal 2 34 8" xfId="618"/>
    <cellStyle name="Normal 2 34 9" xfId="619"/>
    <cellStyle name="Normal 2 35" xfId="620"/>
    <cellStyle name="Normal 2 35 10" xfId="621"/>
    <cellStyle name="Normal 2 35 11" xfId="622"/>
    <cellStyle name="Normal 2 35 12" xfId="623"/>
    <cellStyle name="Normal 2 35 13" xfId="624"/>
    <cellStyle name="Normal 2 35 14" xfId="625"/>
    <cellStyle name="Normal 2 35 15" xfId="626"/>
    <cellStyle name="Normal 2 35 16" xfId="627"/>
    <cellStyle name="Normal 2 35 17" xfId="628"/>
    <cellStyle name="Normal 2 35 18" xfId="629"/>
    <cellStyle name="Normal 2 35 19" xfId="630"/>
    <cellStyle name="Normal 2 35 2" xfId="631"/>
    <cellStyle name="Normal 2 35 20" xfId="632"/>
    <cellStyle name="Normal 2 35 21" xfId="633"/>
    <cellStyle name="Normal 2 35 22" xfId="634"/>
    <cellStyle name="Normal 2 35 23" xfId="635"/>
    <cellStyle name="Normal 2 35 3" xfId="636"/>
    <cellStyle name="Normal 2 35 4" xfId="637"/>
    <cellStyle name="Normal 2 35 5" xfId="638"/>
    <cellStyle name="Normal 2 35 6" xfId="639"/>
    <cellStyle name="Normal 2 35 7" xfId="640"/>
    <cellStyle name="Normal 2 35 8" xfId="641"/>
    <cellStyle name="Normal 2 35 9" xfId="642"/>
    <cellStyle name="Normal 2 36" xfId="643"/>
    <cellStyle name="Normal 2 36 10" xfId="644"/>
    <cellStyle name="Normal 2 36 11" xfId="645"/>
    <cellStyle name="Normal 2 36 12" xfId="646"/>
    <cellStyle name="Normal 2 36 13" xfId="647"/>
    <cellStyle name="Normal 2 36 14" xfId="648"/>
    <cellStyle name="Normal 2 36 15" xfId="649"/>
    <cellStyle name="Normal 2 36 16" xfId="650"/>
    <cellStyle name="Normal 2 36 17" xfId="651"/>
    <cellStyle name="Normal 2 36 18" xfId="652"/>
    <cellStyle name="Normal 2 36 19" xfId="653"/>
    <cellStyle name="Normal 2 36 2" xfId="654"/>
    <cellStyle name="Normal 2 36 20" xfId="655"/>
    <cellStyle name="Normal 2 36 21" xfId="656"/>
    <cellStyle name="Normal 2 36 22" xfId="657"/>
    <cellStyle name="Normal 2 36 23" xfId="658"/>
    <cellStyle name="Normal 2 36 3" xfId="659"/>
    <cellStyle name="Normal 2 36 4" xfId="660"/>
    <cellStyle name="Normal 2 36 5" xfId="661"/>
    <cellStyle name="Normal 2 36 6" xfId="662"/>
    <cellStyle name="Normal 2 36 7" xfId="663"/>
    <cellStyle name="Normal 2 36 8" xfId="664"/>
    <cellStyle name="Normal 2 36 9" xfId="665"/>
    <cellStyle name="Normal 2 37" xfId="666"/>
    <cellStyle name="Normal 2 37 10" xfId="667"/>
    <cellStyle name="Normal 2 37 11" xfId="668"/>
    <cellStyle name="Normal 2 37 12" xfId="669"/>
    <cellStyle name="Normal 2 37 13" xfId="670"/>
    <cellStyle name="Normal 2 37 14" xfId="671"/>
    <cellStyle name="Normal 2 37 15" xfId="672"/>
    <cellStyle name="Normal 2 37 16" xfId="673"/>
    <cellStyle name="Normal 2 37 17" xfId="674"/>
    <cellStyle name="Normal 2 37 18" xfId="675"/>
    <cellStyle name="Normal 2 37 19" xfId="676"/>
    <cellStyle name="Normal 2 37 2" xfId="677"/>
    <cellStyle name="Normal 2 37 20" xfId="678"/>
    <cellStyle name="Normal 2 37 21" xfId="679"/>
    <cellStyle name="Normal 2 37 22" xfId="680"/>
    <cellStyle name="Normal 2 37 23" xfId="681"/>
    <cellStyle name="Normal 2 37 3" xfId="682"/>
    <cellStyle name="Normal 2 37 4" xfId="683"/>
    <cellStyle name="Normal 2 37 5" xfId="684"/>
    <cellStyle name="Normal 2 37 6" xfId="685"/>
    <cellStyle name="Normal 2 37 7" xfId="686"/>
    <cellStyle name="Normal 2 37 8" xfId="687"/>
    <cellStyle name="Normal 2 37 9" xfId="688"/>
    <cellStyle name="Normal 2 38" xfId="689"/>
    <cellStyle name="Normal 2 38 10" xfId="690"/>
    <cellStyle name="Normal 2 38 11" xfId="691"/>
    <cellStyle name="Normal 2 38 12" xfId="692"/>
    <cellStyle name="Normal 2 38 13" xfId="693"/>
    <cellStyle name="Normal 2 38 14" xfId="694"/>
    <cellStyle name="Normal 2 38 15" xfId="695"/>
    <cellStyle name="Normal 2 38 16" xfId="696"/>
    <cellStyle name="Normal 2 38 17" xfId="697"/>
    <cellStyle name="Normal 2 38 18" xfId="698"/>
    <cellStyle name="Normal 2 38 19" xfId="699"/>
    <cellStyle name="Normal 2 38 2" xfId="700"/>
    <cellStyle name="Normal 2 38 20" xfId="701"/>
    <cellStyle name="Normal 2 38 21" xfId="702"/>
    <cellStyle name="Normal 2 38 22" xfId="703"/>
    <cellStyle name="Normal 2 38 23" xfId="704"/>
    <cellStyle name="Normal 2 38 3" xfId="705"/>
    <cellStyle name="Normal 2 38 4" xfId="706"/>
    <cellStyle name="Normal 2 38 5" xfId="707"/>
    <cellStyle name="Normal 2 38 6" xfId="708"/>
    <cellStyle name="Normal 2 38 7" xfId="709"/>
    <cellStyle name="Normal 2 38 8" xfId="710"/>
    <cellStyle name="Normal 2 38 9" xfId="711"/>
    <cellStyle name="Normal 2 39" xfId="712"/>
    <cellStyle name="Normal 2 39 10" xfId="713"/>
    <cellStyle name="Normal 2 39 11" xfId="714"/>
    <cellStyle name="Normal 2 39 12" xfId="715"/>
    <cellStyle name="Normal 2 39 13" xfId="716"/>
    <cellStyle name="Normal 2 39 14" xfId="717"/>
    <cellStyle name="Normal 2 39 15" xfId="718"/>
    <cellStyle name="Normal 2 39 16" xfId="719"/>
    <cellStyle name="Normal 2 39 17" xfId="720"/>
    <cellStyle name="Normal 2 39 18" xfId="721"/>
    <cellStyle name="Normal 2 39 19" xfId="722"/>
    <cellStyle name="Normal 2 39 2" xfId="723"/>
    <cellStyle name="Normal 2 39 20" xfId="724"/>
    <cellStyle name="Normal 2 39 21" xfId="725"/>
    <cellStyle name="Normal 2 39 22" xfId="726"/>
    <cellStyle name="Normal 2 39 23" xfId="727"/>
    <cellStyle name="Normal 2 39 3" xfId="728"/>
    <cellStyle name="Normal 2 39 4" xfId="729"/>
    <cellStyle name="Normal 2 39 5" xfId="730"/>
    <cellStyle name="Normal 2 39 6" xfId="731"/>
    <cellStyle name="Normal 2 39 7" xfId="732"/>
    <cellStyle name="Normal 2 39 8" xfId="733"/>
    <cellStyle name="Normal 2 39 9" xfId="734"/>
    <cellStyle name="Normal 2 4" xfId="735"/>
    <cellStyle name="Normal 2 40" xfId="736"/>
    <cellStyle name="Normal 2 41" xfId="737"/>
    <cellStyle name="Normal 2 42" xfId="738"/>
    <cellStyle name="Normal 2 43" xfId="739"/>
    <cellStyle name="Normal 2 44" xfId="740"/>
    <cellStyle name="Normal 2 45" xfId="741"/>
    <cellStyle name="Normal 2 46" xfId="742"/>
    <cellStyle name="Normal 2 47" xfId="743"/>
    <cellStyle name="Normal 2 48" xfId="744"/>
    <cellStyle name="Normal 2 49" xfId="745"/>
    <cellStyle name="Normal 2 5" xfId="746"/>
    <cellStyle name="Normal 2 5 10" xfId="747"/>
    <cellStyle name="Normal 2 5 11" xfId="748"/>
    <cellStyle name="Normal 2 5 12" xfId="749"/>
    <cellStyle name="Normal 2 5 13" xfId="750"/>
    <cellStyle name="Normal 2 5 14" xfId="751"/>
    <cellStyle name="Normal 2 5 15" xfId="752"/>
    <cellStyle name="Normal 2 5 16" xfId="753"/>
    <cellStyle name="Normal 2 5 17" xfId="754"/>
    <cellStyle name="Normal 2 5 18" xfId="755"/>
    <cellStyle name="Normal 2 5 19" xfId="756"/>
    <cellStyle name="Normal 2 5 2" xfId="757"/>
    <cellStyle name="Normal 2 5 2 10" xfId="758"/>
    <cellStyle name="Normal 2 5 2 11" xfId="759"/>
    <cellStyle name="Normal 2 5 2 12" xfId="760"/>
    <cellStyle name="Normal 2 5 2 13" xfId="761"/>
    <cellStyle name="Normal 2 5 2 14" xfId="762"/>
    <cellStyle name="Normal 2 5 2 15" xfId="763"/>
    <cellStyle name="Normal 2 5 2 16" xfId="764"/>
    <cellStyle name="Normal 2 5 2 17" xfId="765"/>
    <cellStyle name="Normal 2 5 2 18" xfId="766"/>
    <cellStyle name="Normal 2 5 2 19" xfId="767"/>
    <cellStyle name="Normal 2 5 2 2" xfId="768"/>
    <cellStyle name="Normal 2 5 2 2 10" xfId="769"/>
    <cellStyle name="Normal 2 5 2 2 11" xfId="770"/>
    <cellStyle name="Normal 2 5 2 2 12" xfId="771"/>
    <cellStyle name="Normal 2 5 2 2 13" xfId="772"/>
    <cellStyle name="Normal 2 5 2 2 14" xfId="773"/>
    <cellStyle name="Normal 2 5 2 2 15" xfId="774"/>
    <cellStyle name="Normal 2 5 2 2 16" xfId="775"/>
    <cellStyle name="Normal 2 5 2 2 17" xfId="776"/>
    <cellStyle name="Normal 2 5 2 2 18" xfId="777"/>
    <cellStyle name="Normal 2 5 2 2 19" xfId="778"/>
    <cellStyle name="Normal 2 5 2 2 2" xfId="779"/>
    <cellStyle name="Normal 2 5 2 2 20" xfId="780"/>
    <cellStyle name="Normal 2 5 2 2 21" xfId="781"/>
    <cellStyle name="Normal 2 5 2 2 22" xfId="782"/>
    <cellStyle name="Normal 2 5 2 2 23" xfId="783"/>
    <cellStyle name="Normal 2 5 2 2 24" xfId="784"/>
    <cellStyle name="Normal 2 5 2 2 25" xfId="785"/>
    <cellStyle name="Normal 2 5 2 2 26" xfId="786"/>
    <cellStyle name="Normal 2 5 2 2 27" xfId="787"/>
    <cellStyle name="Normal 2 5 2 2 28" xfId="788"/>
    <cellStyle name="Normal 2 5 2 2 29" xfId="789"/>
    <cellStyle name="Normal 2 5 2 2 3" xfId="790"/>
    <cellStyle name="Normal 2 5 2 2 30" xfId="791"/>
    <cellStyle name="Normal 2 5 2 2 31" xfId="792"/>
    <cellStyle name="Normal 2 5 2 2 32" xfId="793"/>
    <cellStyle name="Normal 2 5 2 2 33" xfId="794"/>
    <cellStyle name="Normal 2 5 2 2 34" xfId="795"/>
    <cellStyle name="Normal 2 5 2 2 35" xfId="796"/>
    <cellStyle name="Normal 2 5 2 2 36" xfId="797"/>
    <cellStyle name="Normal 2 5 2 2 37" xfId="798"/>
    <cellStyle name="Normal 2 5 2 2 38" xfId="799"/>
    <cellStyle name="Normal 2 5 2 2 39" xfId="800"/>
    <cellStyle name="Normal 2 5 2 2 4" xfId="801"/>
    <cellStyle name="Normal 2 5 2 2 40" xfId="802"/>
    <cellStyle name="Normal 2 5 2 2 41" xfId="803"/>
    <cellStyle name="Normal 2 5 2 2 42" xfId="804"/>
    <cellStyle name="Normal 2 5 2 2 43" xfId="805"/>
    <cellStyle name="Normal 2 5 2 2 44" xfId="806"/>
    <cellStyle name="Normal 2 5 2 2 45" xfId="807"/>
    <cellStyle name="Normal 2 5 2 2 46" xfId="808"/>
    <cellStyle name="Normal 2 5 2 2 47" xfId="809"/>
    <cellStyle name="Normal 2 5 2 2 48" xfId="810"/>
    <cellStyle name="Normal 2 5 2 2 49" xfId="811"/>
    <cellStyle name="Normal 2 5 2 2 5" xfId="812"/>
    <cellStyle name="Normal 2 5 2 2 50" xfId="813"/>
    <cellStyle name="Normal 2 5 2 2 51" xfId="814"/>
    <cellStyle name="Normal 2 5 2 2 52" xfId="815"/>
    <cellStyle name="Normal 2 5 2 2 53" xfId="816"/>
    <cellStyle name="Normal 2 5 2 2 54" xfId="817"/>
    <cellStyle name="Normal 2 5 2 2 55" xfId="818"/>
    <cellStyle name="Normal 2 5 2 2 6" xfId="819"/>
    <cellStyle name="Normal 2 5 2 2 7" xfId="820"/>
    <cellStyle name="Normal 2 5 2 2 8" xfId="821"/>
    <cellStyle name="Normal 2 5 2 2 9" xfId="822"/>
    <cellStyle name="Normal 2 5 2 20" xfId="823"/>
    <cellStyle name="Normal 2 5 2 21" xfId="824"/>
    <cellStyle name="Normal 2 5 2 22" xfId="825"/>
    <cellStyle name="Normal 2 5 2 23" xfId="826"/>
    <cellStyle name="Normal 2 5 2 24" xfId="827"/>
    <cellStyle name="Normal 2 5 2 25" xfId="828"/>
    <cellStyle name="Normal 2 5 2 26" xfId="829"/>
    <cellStyle name="Normal 2 5 2 27" xfId="830"/>
    <cellStyle name="Normal 2 5 2 28" xfId="831"/>
    <cellStyle name="Normal 2 5 2 29" xfId="832"/>
    <cellStyle name="Normal 2 5 2 3" xfId="833"/>
    <cellStyle name="Normal 2 5 2 30" xfId="834"/>
    <cellStyle name="Normal 2 5 2 31" xfId="835"/>
    <cellStyle name="Normal 2 5 2 32" xfId="836"/>
    <cellStyle name="Normal 2 5 2 33" xfId="837"/>
    <cellStyle name="Normal 2 5 2 4" xfId="838"/>
    <cellStyle name="Normal 2 5 2 5" xfId="839"/>
    <cellStyle name="Normal 2 5 2 6" xfId="840"/>
    <cellStyle name="Normal 2 5 2 7" xfId="841"/>
    <cellStyle name="Normal 2 5 2 8" xfId="842"/>
    <cellStyle name="Normal 2 5 2 9" xfId="843"/>
    <cellStyle name="Normal 2 5 20" xfId="844"/>
    <cellStyle name="Normal 2 5 21" xfId="845"/>
    <cellStyle name="Normal 2 5 22" xfId="846"/>
    <cellStyle name="Normal 2 5 23" xfId="847"/>
    <cellStyle name="Normal 2 5 24" xfId="848"/>
    <cellStyle name="Normal 2 5 25" xfId="849"/>
    <cellStyle name="Normal 2 5 26" xfId="850"/>
    <cellStyle name="Normal 2 5 27" xfId="851"/>
    <cellStyle name="Normal 2 5 28" xfId="852"/>
    <cellStyle name="Normal 2 5 29" xfId="853"/>
    <cellStyle name="Normal 2 5 3" xfId="854"/>
    <cellStyle name="Normal 2 5 30" xfId="855"/>
    <cellStyle name="Normal 2 5 31" xfId="856"/>
    <cellStyle name="Normal 2 5 32" xfId="857"/>
    <cellStyle name="Normal 2 5 33" xfId="858"/>
    <cellStyle name="Normal 2 5 34" xfId="859"/>
    <cellStyle name="Normal 2 5 35" xfId="860"/>
    <cellStyle name="Normal 2 5 36" xfId="861"/>
    <cellStyle name="Normal 2 5 37" xfId="862"/>
    <cellStyle name="Normal 2 5 38" xfId="863"/>
    <cellStyle name="Normal 2 5 39" xfId="864"/>
    <cellStyle name="Normal 2 5 4" xfId="865"/>
    <cellStyle name="Normal 2 5 40" xfId="866"/>
    <cellStyle name="Normal 2 5 41" xfId="867"/>
    <cellStyle name="Normal 2 5 42" xfId="868"/>
    <cellStyle name="Normal 2 5 43" xfId="869"/>
    <cellStyle name="Normal 2 5 44" xfId="870"/>
    <cellStyle name="Normal 2 5 45" xfId="871"/>
    <cellStyle name="Normal 2 5 46" xfId="872"/>
    <cellStyle name="Normal 2 5 47" xfId="873"/>
    <cellStyle name="Normal 2 5 48" xfId="874"/>
    <cellStyle name="Normal 2 5 49" xfId="875"/>
    <cellStyle name="Normal 2 5 5" xfId="876"/>
    <cellStyle name="Normal 2 5 50" xfId="877"/>
    <cellStyle name="Normal 2 5 51" xfId="878"/>
    <cellStyle name="Normal 2 5 52" xfId="879"/>
    <cellStyle name="Normal 2 5 53" xfId="880"/>
    <cellStyle name="Normal 2 5 54" xfId="881"/>
    <cellStyle name="Normal 2 5 55" xfId="882"/>
    <cellStyle name="Normal 2 5 56" xfId="883"/>
    <cellStyle name="Normal 2 5 57" xfId="884"/>
    <cellStyle name="Normal 2 5 58" xfId="885"/>
    <cellStyle name="Normal 2 5 59" xfId="886"/>
    <cellStyle name="Normal 2 5 6" xfId="887"/>
    <cellStyle name="Normal 2 5 60" xfId="888"/>
    <cellStyle name="Normal 2 5 61" xfId="889"/>
    <cellStyle name="Normal 2 5 62" xfId="890"/>
    <cellStyle name="Normal 2 5 63" xfId="891"/>
    <cellStyle name="Normal 2 5 64" xfId="892"/>
    <cellStyle name="Normal 2 5 65" xfId="893"/>
    <cellStyle name="Normal 2 5 66" xfId="894"/>
    <cellStyle name="Normal 2 5 67" xfId="895"/>
    <cellStyle name="Normal 2 5 68" xfId="896"/>
    <cellStyle name="Normal 2 5 69" xfId="897"/>
    <cellStyle name="Normal 2 5 7" xfId="898"/>
    <cellStyle name="Normal 2 5 70" xfId="899"/>
    <cellStyle name="Normal 2 5 71" xfId="900"/>
    <cellStyle name="Normal 2 5 72" xfId="901"/>
    <cellStyle name="Normal 2 5 73" xfId="902"/>
    <cellStyle name="Normal 2 5 74" xfId="903"/>
    <cellStyle name="Normal 2 5 75" xfId="904"/>
    <cellStyle name="Normal 2 5 76" xfId="905"/>
    <cellStyle name="Normal 2 5 77" xfId="906"/>
    <cellStyle name="Normal 2 5 78" xfId="907"/>
    <cellStyle name="Normal 2 5 79" xfId="908"/>
    <cellStyle name="Normal 2 5 8" xfId="909"/>
    <cellStyle name="Normal 2 5 80" xfId="910"/>
    <cellStyle name="Normal 2 5 81" xfId="911"/>
    <cellStyle name="Normal 2 5 82" xfId="912"/>
    <cellStyle name="Normal 2 5 83" xfId="913"/>
    <cellStyle name="Normal 2 5 84" xfId="914"/>
    <cellStyle name="Normal 2 5 85" xfId="915"/>
    <cellStyle name="Normal 2 5 86" xfId="916"/>
    <cellStyle name="Normal 2 5 87" xfId="917"/>
    <cellStyle name="Normal 2 5 9" xfId="918"/>
    <cellStyle name="Normal 2 5_DEER 032008 Cost Summary Delivery - Rev 4 (2)" xfId="919"/>
    <cellStyle name="Normal 2 50" xfId="920"/>
    <cellStyle name="Normal 2 51" xfId="921"/>
    <cellStyle name="Normal 2 52" xfId="922"/>
    <cellStyle name="Normal 2 53" xfId="923"/>
    <cellStyle name="Normal 2 54" xfId="924"/>
    <cellStyle name="Normal 2 55" xfId="925"/>
    <cellStyle name="Normal 2 56" xfId="926"/>
    <cellStyle name="Normal 2 57" xfId="927"/>
    <cellStyle name="Normal 2 58" xfId="928"/>
    <cellStyle name="Normal 2 59" xfId="929"/>
    <cellStyle name="Normal 2 6" xfId="930"/>
    <cellStyle name="Normal 2 60" xfId="931"/>
    <cellStyle name="Normal 2 61" xfId="932"/>
    <cellStyle name="Normal 2 62" xfId="933"/>
    <cellStyle name="Normal 2 63" xfId="934"/>
    <cellStyle name="Normal 2 64" xfId="935"/>
    <cellStyle name="Normal 2 65" xfId="936"/>
    <cellStyle name="Normal 2 66" xfId="937"/>
    <cellStyle name="Normal 2 67" xfId="938"/>
    <cellStyle name="Normal 2 68" xfId="939"/>
    <cellStyle name="Normal 2 69" xfId="940"/>
    <cellStyle name="Normal 2 7" xfId="941"/>
    <cellStyle name="Normal 2 70" xfId="942"/>
    <cellStyle name="Normal 2 71" xfId="943"/>
    <cellStyle name="Normal 2 72" xfId="944"/>
    <cellStyle name="Normal 2 73" xfId="945"/>
    <cellStyle name="Normal 2 74" xfId="946"/>
    <cellStyle name="Normal 2 75" xfId="947"/>
    <cellStyle name="Normal 2 76" xfId="948"/>
    <cellStyle name="Normal 2 77" xfId="949"/>
    <cellStyle name="Normal 2 78" xfId="950"/>
    <cellStyle name="Normal 2 79" xfId="951"/>
    <cellStyle name="Normal 2 8" xfId="952"/>
    <cellStyle name="Normal 2 8 10" xfId="953"/>
    <cellStyle name="Normal 2 8 11" xfId="954"/>
    <cellStyle name="Normal 2 8 12" xfId="955"/>
    <cellStyle name="Normal 2 8 13" xfId="956"/>
    <cellStyle name="Normal 2 8 14" xfId="957"/>
    <cellStyle name="Normal 2 8 15" xfId="958"/>
    <cellStyle name="Normal 2 8 16" xfId="959"/>
    <cellStyle name="Normal 2 8 17" xfId="960"/>
    <cellStyle name="Normal 2 8 18" xfId="961"/>
    <cellStyle name="Normal 2 8 19" xfId="962"/>
    <cellStyle name="Normal 2 8 2" xfId="963"/>
    <cellStyle name="Normal 2 8 20" xfId="964"/>
    <cellStyle name="Normal 2 8 21" xfId="965"/>
    <cellStyle name="Normal 2 8 22" xfId="966"/>
    <cellStyle name="Normal 2 8 23" xfId="967"/>
    <cellStyle name="Normal 2 8 3" xfId="968"/>
    <cellStyle name="Normal 2 8 4" xfId="969"/>
    <cellStyle name="Normal 2 8 5" xfId="970"/>
    <cellStyle name="Normal 2 8 6" xfId="971"/>
    <cellStyle name="Normal 2 8 7" xfId="972"/>
    <cellStyle name="Normal 2 8 8" xfId="973"/>
    <cellStyle name="Normal 2 8 9" xfId="974"/>
    <cellStyle name="Normal 2 80" xfId="975"/>
    <cellStyle name="Normal 2 81" xfId="976"/>
    <cellStyle name="Normal 2 82" xfId="977"/>
    <cellStyle name="Normal 2 83" xfId="978"/>
    <cellStyle name="Normal 2 84" xfId="979"/>
    <cellStyle name="Normal 2 85" xfId="980"/>
    <cellStyle name="Normal 2 86" xfId="981"/>
    <cellStyle name="Normal 2 87" xfId="982"/>
    <cellStyle name="Normal 2 88" xfId="983"/>
    <cellStyle name="Normal 2 89" xfId="984"/>
    <cellStyle name="Normal 2 9" xfId="985"/>
    <cellStyle name="Normal 2 9 10" xfId="986"/>
    <cellStyle name="Normal 2 9 11" xfId="987"/>
    <cellStyle name="Normal 2 9 12" xfId="988"/>
    <cellStyle name="Normal 2 9 13" xfId="989"/>
    <cellStyle name="Normal 2 9 14" xfId="990"/>
    <cellStyle name="Normal 2 9 15" xfId="991"/>
    <cellStyle name="Normal 2 9 16" xfId="992"/>
    <cellStyle name="Normal 2 9 17" xfId="993"/>
    <cellStyle name="Normal 2 9 18" xfId="994"/>
    <cellStyle name="Normal 2 9 19" xfId="995"/>
    <cellStyle name="Normal 2 9 2" xfId="996"/>
    <cellStyle name="Normal 2 9 20" xfId="997"/>
    <cellStyle name="Normal 2 9 21" xfId="998"/>
    <cellStyle name="Normal 2 9 22" xfId="999"/>
    <cellStyle name="Normal 2 9 23" xfId="1000"/>
    <cellStyle name="Normal 2 9 3" xfId="1001"/>
    <cellStyle name="Normal 2 9 4" xfId="1002"/>
    <cellStyle name="Normal 2 9 5" xfId="1003"/>
    <cellStyle name="Normal 2 9 6" xfId="1004"/>
    <cellStyle name="Normal 2 9 7" xfId="1005"/>
    <cellStyle name="Normal 2 9 8" xfId="1006"/>
    <cellStyle name="Normal 2 9 9" xfId="1007"/>
    <cellStyle name="Normal 2 90" xfId="1008"/>
    <cellStyle name="Normal 2 91" xfId="1009"/>
    <cellStyle name="Normal 2 92" xfId="1010"/>
    <cellStyle name="Normal 2 93" xfId="1011"/>
    <cellStyle name="Normal 2 94" xfId="1950"/>
    <cellStyle name="Normal 2 95" xfId="1951"/>
    <cellStyle name="Normal 2 96" xfId="2005"/>
    <cellStyle name="Normal 2 96 2" xfId="2009"/>
    <cellStyle name="Normal 2 97" xfId="2004"/>
    <cellStyle name="Normal 2 97 2" xfId="2008"/>
    <cellStyle name="Normal 2 98" xfId="2006"/>
    <cellStyle name="Normal 2 98 2" xfId="2010"/>
    <cellStyle name="Normal 2_DEER 032008 Cost Summary Delivery - Rev 4 (2)" xfId="1012"/>
    <cellStyle name="Normal 3" xfId="1"/>
    <cellStyle name="Normal 3 10" xfId="1013"/>
    <cellStyle name="Normal 3 10 10" xfId="1014"/>
    <cellStyle name="Normal 3 10 11" xfId="1015"/>
    <cellStyle name="Normal 3 10 12" xfId="1016"/>
    <cellStyle name="Normal 3 10 13" xfId="1017"/>
    <cellStyle name="Normal 3 10 14" xfId="1018"/>
    <cellStyle name="Normal 3 10 15" xfId="1019"/>
    <cellStyle name="Normal 3 10 16" xfId="1020"/>
    <cellStyle name="Normal 3 10 17" xfId="1021"/>
    <cellStyle name="Normal 3 10 18" xfId="1022"/>
    <cellStyle name="Normal 3 10 19" xfId="1023"/>
    <cellStyle name="Normal 3 10 2" xfId="1024"/>
    <cellStyle name="Normal 3 10 20" xfId="1025"/>
    <cellStyle name="Normal 3 10 21" xfId="1026"/>
    <cellStyle name="Normal 3 10 22" xfId="1027"/>
    <cellStyle name="Normal 3 10 23" xfId="1028"/>
    <cellStyle name="Normal 3 10 3" xfId="1029"/>
    <cellStyle name="Normal 3 10 4" xfId="1030"/>
    <cellStyle name="Normal 3 10 5" xfId="1031"/>
    <cellStyle name="Normal 3 10 6" xfId="1032"/>
    <cellStyle name="Normal 3 10 7" xfId="1033"/>
    <cellStyle name="Normal 3 10 8" xfId="1034"/>
    <cellStyle name="Normal 3 10 9" xfId="1035"/>
    <cellStyle name="Normal 3 11" xfId="1036"/>
    <cellStyle name="Normal 3 11 10" xfId="1037"/>
    <cellStyle name="Normal 3 11 11" xfId="1038"/>
    <cellStyle name="Normal 3 11 12" xfId="1039"/>
    <cellStyle name="Normal 3 11 13" xfId="1040"/>
    <cellStyle name="Normal 3 11 14" xfId="1041"/>
    <cellStyle name="Normal 3 11 15" xfId="1042"/>
    <cellStyle name="Normal 3 11 16" xfId="1043"/>
    <cellStyle name="Normal 3 11 17" xfId="1044"/>
    <cellStyle name="Normal 3 11 18" xfId="1045"/>
    <cellStyle name="Normal 3 11 19" xfId="1046"/>
    <cellStyle name="Normal 3 11 2" xfId="1047"/>
    <cellStyle name="Normal 3 11 20" xfId="1048"/>
    <cellStyle name="Normal 3 11 21" xfId="1049"/>
    <cellStyle name="Normal 3 11 22" xfId="1050"/>
    <cellStyle name="Normal 3 11 23" xfId="1051"/>
    <cellStyle name="Normal 3 11 3" xfId="1052"/>
    <cellStyle name="Normal 3 11 4" xfId="1053"/>
    <cellStyle name="Normal 3 11 5" xfId="1054"/>
    <cellStyle name="Normal 3 11 6" xfId="1055"/>
    <cellStyle name="Normal 3 11 7" xfId="1056"/>
    <cellStyle name="Normal 3 11 8" xfId="1057"/>
    <cellStyle name="Normal 3 11 9" xfId="1058"/>
    <cellStyle name="Normal 3 12" xfId="1059"/>
    <cellStyle name="Normal 3 12 10" xfId="1060"/>
    <cellStyle name="Normal 3 12 11" xfId="1061"/>
    <cellStyle name="Normal 3 12 12" xfId="1062"/>
    <cellStyle name="Normal 3 12 13" xfId="1063"/>
    <cellStyle name="Normal 3 12 14" xfId="1064"/>
    <cellStyle name="Normal 3 12 15" xfId="1065"/>
    <cellStyle name="Normal 3 12 16" xfId="1066"/>
    <cellStyle name="Normal 3 12 17" xfId="1067"/>
    <cellStyle name="Normal 3 12 18" xfId="1068"/>
    <cellStyle name="Normal 3 12 19" xfId="1069"/>
    <cellStyle name="Normal 3 12 2" xfId="1070"/>
    <cellStyle name="Normal 3 12 20" xfId="1071"/>
    <cellStyle name="Normal 3 12 21" xfId="1072"/>
    <cellStyle name="Normal 3 12 22" xfId="1073"/>
    <cellStyle name="Normal 3 12 23" xfId="1074"/>
    <cellStyle name="Normal 3 12 3" xfId="1075"/>
    <cellStyle name="Normal 3 12 4" xfId="1076"/>
    <cellStyle name="Normal 3 12 5" xfId="1077"/>
    <cellStyle name="Normal 3 12 6" xfId="1078"/>
    <cellStyle name="Normal 3 12 7" xfId="1079"/>
    <cellStyle name="Normal 3 12 8" xfId="1080"/>
    <cellStyle name="Normal 3 12 9" xfId="1081"/>
    <cellStyle name="Normal 3 13" xfId="1082"/>
    <cellStyle name="Normal 3 13 10" xfId="1083"/>
    <cellStyle name="Normal 3 13 11" xfId="1084"/>
    <cellStyle name="Normal 3 13 12" xfId="1085"/>
    <cellStyle name="Normal 3 13 13" xfId="1086"/>
    <cellStyle name="Normal 3 13 14" xfId="1087"/>
    <cellStyle name="Normal 3 13 15" xfId="1088"/>
    <cellStyle name="Normal 3 13 16" xfId="1089"/>
    <cellStyle name="Normal 3 13 17" xfId="1090"/>
    <cellStyle name="Normal 3 13 18" xfId="1091"/>
    <cellStyle name="Normal 3 13 19" xfId="1092"/>
    <cellStyle name="Normal 3 13 2" xfId="1093"/>
    <cellStyle name="Normal 3 13 20" xfId="1094"/>
    <cellStyle name="Normal 3 13 21" xfId="1095"/>
    <cellStyle name="Normal 3 13 22" xfId="1096"/>
    <cellStyle name="Normal 3 13 23" xfId="1097"/>
    <cellStyle name="Normal 3 13 3" xfId="1098"/>
    <cellStyle name="Normal 3 13 4" xfId="1099"/>
    <cellStyle name="Normal 3 13 5" xfId="1100"/>
    <cellStyle name="Normal 3 13 6" xfId="1101"/>
    <cellStyle name="Normal 3 13 7" xfId="1102"/>
    <cellStyle name="Normal 3 13 8" xfId="1103"/>
    <cellStyle name="Normal 3 13 9" xfId="1104"/>
    <cellStyle name="Normal 3 14" xfId="1105"/>
    <cellStyle name="Normal 3 14 10" xfId="1106"/>
    <cellStyle name="Normal 3 14 11" xfId="1107"/>
    <cellStyle name="Normal 3 14 12" xfId="1108"/>
    <cellStyle name="Normal 3 14 13" xfId="1109"/>
    <cellStyle name="Normal 3 14 14" xfId="1110"/>
    <cellStyle name="Normal 3 14 15" xfId="1111"/>
    <cellStyle name="Normal 3 14 16" xfId="1112"/>
    <cellStyle name="Normal 3 14 17" xfId="1113"/>
    <cellStyle name="Normal 3 14 18" xfId="1114"/>
    <cellStyle name="Normal 3 14 19" xfId="1115"/>
    <cellStyle name="Normal 3 14 2" xfId="1116"/>
    <cellStyle name="Normal 3 14 20" xfId="1117"/>
    <cellStyle name="Normal 3 14 21" xfId="1118"/>
    <cellStyle name="Normal 3 14 22" xfId="1119"/>
    <cellStyle name="Normal 3 14 23" xfId="1120"/>
    <cellStyle name="Normal 3 14 3" xfId="1121"/>
    <cellStyle name="Normal 3 14 4" xfId="1122"/>
    <cellStyle name="Normal 3 14 5" xfId="1123"/>
    <cellStyle name="Normal 3 14 6" xfId="1124"/>
    <cellStyle name="Normal 3 14 7" xfId="1125"/>
    <cellStyle name="Normal 3 14 8" xfId="1126"/>
    <cellStyle name="Normal 3 14 9" xfId="1127"/>
    <cellStyle name="Normal 3 15" xfId="1128"/>
    <cellStyle name="Normal 3 15 10" xfId="1129"/>
    <cellStyle name="Normal 3 15 11" xfId="1130"/>
    <cellStyle name="Normal 3 15 12" xfId="1131"/>
    <cellStyle name="Normal 3 15 13" xfId="1132"/>
    <cellStyle name="Normal 3 15 14" xfId="1133"/>
    <cellStyle name="Normal 3 15 15" xfId="1134"/>
    <cellStyle name="Normal 3 15 16" xfId="1135"/>
    <cellStyle name="Normal 3 15 17" xfId="1136"/>
    <cellStyle name="Normal 3 15 18" xfId="1137"/>
    <cellStyle name="Normal 3 15 19" xfId="1138"/>
    <cellStyle name="Normal 3 15 2" xfId="1139"/>
    <cellStyle name="Normal 3 15 20" xfId="1140"/>
    <cellStyle name="Normal 3 15 21" xfId="1141"/>
    <cellStyle name="Normal 3 15 22" xfId="1142"/>
    <cellStyle name="Normal 3 15 23" xfId="1143"/>
    <cellStyle name="Normal 3 15 3" xfId="1144"/>
    <cellStyle name="Normal 3 15 4" xfId="1145"/>
    <cellStyle name="Normal 3 15 5" xfId="1146"/>
    <cellStyle name="Normal 3 15 6" xfId="1147"/>
    <cellStyle name="Normal 3 15 7" xfId="1148"/>
    <cellStyle name="Normal 3 15 8" xfId="1149"/>
    <cellStyle name="Normal 3 15 9" xfId="1150"/>
    <cellStyle name="Normal 3 16" xfId="1151"/>
    <cellStyle name="Normal 3 16 10" xfId="1152"/>
    <cellStyle name="Normal 3 16 11" xfId="1153"/>
    <cellStyle name="Normal 3 16 12" xfId="1154"/>
    <cellStyle name="Normal 3 16 13" xfId="1155"/>
    <cellStyle name="Normal 3 16 14" xfId="1156"/>
    <cellStyle name="Normal 3 16 15" xfId="1157"/>
    <cellStyle name="Normal 3 16 16" xfId="1158"/>
    <cellStyle name="Normal 3 16 17" xfId="1159"/>
    <cellStyle name="Normal 3 16 18" xfId="1160"/>
    <cellStyle name="Normal 3 16 19" xfId="1161"/>
    <cellStyle name="Normal 3 16 2" xfId="1162"/>
    <cellStyle name="Normal 3 16 20" xfId="1163"/>
    <cellStyle name="Normal 3 16 21" xfId="1164"/>
    <cellStyle name="Normal 3 16 22" xfId="1165"/>
    <cellStyle name="Normal 3 16 23" xfId="1166"/>
    <cellStyle name="Normal 3 16 3" xfId="1167"/>
    <cellStyle name="Normal 3 16 4" xfId="1168"/>
    <cellStyle name="Normal 3 16 5" xfId="1169"/>
    <cellStyle name="Normal 3 16 6" xfId="1170"/>
    <cellStyle name="Normal 3 16 7" xfId="1171"/>
    <cellStyle name="Normal 3 16 8" xfId="1172"/>
    <cellStyle name="Normal 3 16 9" xfId="1173"/>
    <cellStyle name="Normal 3 17" xfId="1174"/>
    <cellStyle name="Normal 3 17 10" xfId="1175"/>
    <cellStyle name="Normal 3 17 11" xfId="1176"/>
    <cellStyle name="Normal 3 17 12" xfId="1177"/>
    <cellStyle name="Normal 3 17 13" xfId="1178"/>
    <cellStyle name="Normal 3 17 14" xfId="1179"/>
    <cellStyle name="Normal 3 17 15" xfId="1180"/>
    <cellStyle name="Normal 3 17 16" xfId="1181"/>
    <cellStyle name="Normal 3 17 17" xfId="1182"/>
    <cellStyle name="Normal 3 17 18" xfId="1183"/>
    <cellStyle name="Normal 3 17 19" xfId="1184"/>
    <cellStyle name="Normal 3 17 2" xfId="1185"/>
    <cellStyle name="Normal 3 17 20" xfId="1186"/>
    <cellStyle name="Normal 3 17 21" xfId="1187"/>
    <cellStyle name="Normal 3 17 22" xfId="1188"/>
    <cellStyle name="Normal 3 17 23" xfId="1189"/>
    <cellStyle name="Normal 3 17 3" xfId="1190"/>
    <cellStyle name="Normal 3 17 4" xfId="1191"/>
    <cellStyle name="Normal 3 17 5" xfId="1192"/>
    <cellStyle name="Normal 3 17 6" xfId="1193"/>
    <cellStyle name="Normal 3 17 7" xfId="1194"/>
    <cellStyle name="Normal 3 17 8" xfId="1195"/>
    <cellStyle name="Normal 3 17 9" xfId="1196"/>
    <cellStyle name="Normal 3 18" xfId="1197"/>
    <cellStyle name="Normal 3 18 10" xfId="1198"/>
    <cellStyle name="Normal 3 18 11" xfId="1199"/>
    <cellStyle name="Normal 3 18 12" xfId="1200"/>
    <cellStyle name="Normal 3 18 13" xfId="1201"/>
    <cellStyle name="Normal 3 18 14" xfId="1202"/>
    <cellStyle name="Normal 3 18 15" xfId="1203"/>
    <cellStyle name="Normal 3 18 16" xfId="1204"/>
    <cellStyle name="Normal 3 18 17" xfId="1205"/>
    <cellStyle name="Normal 3 18 18" xfId="1206"/>
    <cellStyle name="Normal 3 18 19" xfId="1207"/>
    <cellStyle name="Normal 3 18 2" xfId="1208"/>
    <cellStyle name="Normal 3 18 20" xfId="1209"/>
    <cellStyle name="Normal 3 18 21" xfId="1210"/>
    <cellStyle name="Normal 3 18 22" xfId="1211"/>
    <cellStyle name="Normal 3 18 23" xfId="1212"/>
    <cellStyle name="Normal 3 18 3" xfId="1213"/>
    <cellStyle name="Normal 3 18 4" xfId="1214"/>
    <cellStyle name="Normal 3 18 5" xfId="1215"/>
    <cellStyle name="Normal 3 18 6" xfId="1216"/>
    <cellStyle name="Normal 3 18 7" xfId="1217"/>
    <cellStyle name="Normal 3 18 8" xfId="1218"/>
    <cellStyle name="Normal 3 18 9" xfId="1219"/>
    <cellStyle name="Normal 3 19" xfId="1220"/>
    <cellStyle name="Normal 3 19 10" xfId="1221"/>
    <cellStyle name="Normal 3 19 11" xfId="1222"/>
    <cellStyle name="Normal 3 19 12" xfId="1223"/>
    <cellStyle name="Normal 3 19 13" xfId="1224"/>
    <cellStyle name="Normal 3 19 14" xfId="1225"/>
    <cellStyle name="Normal 3 19 15" xfId="1226"/>
    <cellStyle name="Normal 3 19 16" xfId="1227"/>
    <cellStyle name="Normal 3 19 17" xfId="1228"/>
    <cellStyle name="Normal 3 19 18" xfId="1229"/>
    <cellStyle name="Normal 3 19 19" xfId="1230"/>
    <cellStyle name="Normal 3 19 2" xfId="1231"/>
    <cellStyle name="Normal 3 19 20" xfId="1232"/>
    <cellStyle name="Normal 3 19 21" xfId="1233"/>
    <cellStyle name="Normal 3 19 22" xfId="1234"/>
    <cellStyle name="Normal 3 19 23" xfId="1235"/>
    <cellStyle name="Normal 3 19 3" xfId="1236"/>
    <cellStyle name="Normal 3 19 4" xfId="1237"/>
    <cellStyle name="Normal 3 19 5" xfId="1238"/>
    <cellStyle name="Normal 3 19 6" xfId="1239"/>
    <cellStyle name="Normal 3 19 7" xfId="1240"/>
    <cellStyle name="Normal 3 19 8" xfId="1241"/>
    <cellStyle name="Normal 3 19 9" xfId="1242"/>
    <cellStyle name="Normal 3 2" xfId="1243"/>
    <cellStyle name="Normal 3 2 10" xfId="1244"/>
    <cellStyle name="Normal 3 2 11" xfId="1245"/>
    <cellStyle name="Normal 3 2 12" xfId="1246"/>
    <cellStyle name="Normal 3 2 13" xfId="1247"/>
    <cellStyle name="Normal 3 2 14" xfId="1248"/>
    <cellStyle name="Normal 3 2 15" xfId="1249"/>
    <cellStyle name="Normal 3 2 16" xfId="1250"/>
    <cellStyle name="Normal 3 2 17" xfId="1251"/>
    <cellStyle name="Normal 3 2 18" xfId="1252"/>
    <cellStyle name="Normal 3 2 19" xfId="1253"/>
    <cellStyle name="Normal 3 2 2" xfId="1254"/>
    <cellStyle name="Normal 3 2 2 10" xfId="1255"/>
    <cellStyle name="Normal 3 2 2 11" xfId="1256"/>
    <cellStyle name="Normal 3 2 2 12" xfId="1257"/>
    <cellStyle name="Normal 3 2 2 13" xfId="1258"/>
    <cellStyle name="Normal 3 2 2 14" xfId="1259"/>
    <cellStyle name="Normal 3 2 2 15" xfId="1260"/>
    <cellStyle name="Normal 3 2 2 16" xfId="1261"/>
    <cellStyle name="Normal 3 2 2 17" xfId="1262"/>
    <cellStyle name="Normal 3 2 2 18" xfId="1263"/>
    <cellStyle name="Normal 3 2 2 19" xfId="1264"/>
    <cellStyle name="Normal 3 2 2 2" xfId="1265"/>
    <cellStyle name="Normal 3 2 2 20" xfId="1266"/>
    <cellStyle name="Normal 3 2 2 21" xfId="1267"/>
    <cellStyle name="Normal 3 2 2 22" xfId="1268"/>
    <cellStyle name="Normal 3 2 2 23" xfId="1269"/>
    <cellStyle name="Normal 3 2 2 24" xfId="1270"/>
    <cellStyle name="Normal 3 2 2 25" xfId="1271"/>
    <cellStyle name="Normal 3 2 2 26" xfId="1272"/>
    <cellStyle name="Normal 3 2 2 27" xfId="1273"/>
    <cellStyle name="Normal 3 2 2 28" xfId="1274"/>
    <cellStyle name="Normal 3 2 2 29" xfId="1275"/>
    <cellStyle name="Normal 3 2 2 3" xfId="1276"/>
    <cellStyle name="Normal 3 2 2 30" xfId="1277"/>
    <cellStyle name="Normal 3 2 2 31" xfId="1278"/>
    <cellStyle name="Normal 3 2 2 32" xfId="1279"/>
    <cellStyle name="Normal 3 2 2 33" xfId="1280"/>
    <cellStyle name="Normal 3 2 2 4" xfId="1281"/>
    <cellStyle name="Normal 3 2 2 5" xfId="1282"/>
    <cellStyle name="Normal 3 2 2 6" xfId="1283"/>
    <cellStyle name="Normal 3 2 2 7" xfId="1284"/>
    <cellStyle name="Normal 3 2 2 8" xfId="1285"/>
    <cellStyle name="Normal 3 2 2 9" xfId="1286"/>
    <cellStyle name="Normal 3 2 20" xfId="1287"/>
    <cellStyle name="Normal 3 2 21" xfId="1288"/>
    <cellStyle name="Normal 3 2 22" xfId="1289"/>
    <cellStyle name="Normal 3 2 23" xfId="1290"/>
    <cellStyle name="Normal 3 2 24" xfId="1291"/>
    <cellStyle name="Normal 3 2 25" xfId="1292"/>
    <cellStyle name="Normal 3 2 26" xfId="1293"/>
    <cellStyle name="Normal 3 2 27" xfId="1294"/>
    <cellStyle name="Normal 3 2 28" xfId="1295"/>
    <cellStyle name="Normal 3 2 29" xfId="1296"/>
    <cellStyle name="Normal 3 2 3" xfId="1297"/>
    <cellStyle name="Normal 3 2 30" xfId="1298"/>
    <cellStyle name="Normal 3 2 31" xfId="1299"/>
    <cellStyle name="Normal 3 2 32" xfId="1300"/>
    <cellStyle name="Normal 3 2 33" xfId="1301"/>
    <cellStyle name="Normal 3 2 34" xfId="1302"/>
    <cellStyle name="Normal 3 2 35" xfId="1303"/>
    <cellStyle name="Normal 3 2 36" xfId="1304"/>
    <cellStyle name="Normal 3 2 37" xfId="1305"/>
    <cellStyle name="Normal 3 2 38" xfId="1306"/>
    <cellStyle name="Normal 3 2 39" xfId="1307"/>
    <cellStyle name="Normal 3 2 4" xfId="1308"/>
    <cellStyle name="Normal 3 2 40" xfId="1309"/>
    <cellStyle name="Normal 3 2 41" xfId="1310"/>
    <cellStyle name="Normal 3 2 42" xfId="1311"/>
    <cellStyle name="Normal 3 2 43" xfId="1312"/>
    <cellStyle name="Normal 3 2 44" xfId="1313"/>
    <cellStyle name="Normal 3 2 45" xfId="1314"/>
    <cellStyle name="Normal 3 2 46" xfId="1315"/>
    <cellStyle name="Normal 3 2 47" xfId="1316"/>
    <cellStyle name="Normal 3 2 48" xfId="1317"/>
    <cellStyle name="Normal 3 2 49" xfId="1318"/>
    <cellStyle name="Normal 3 2 5" xfId="1319"/>
    <cellStyle name="Normal 3 2 50" xfId="1320"/>
    <cellStyle name="Normal 3 2 51" xfId="1321"/>
    <cellStyle name="Normal 3 2 52" xfId="1322"/>
    <cellStyle name="Normal 3 2 53" xfId="1323"/>
    <cellStyle name="Normal 3 2 54" xfId="1324"/>
    <cellStyle name="Normal 3 2 55" xfId="1325"/>
    <cellStyle name="Normal 3 2 6" xfId="1326"/>
    <cellStyle name="Normal 3 2 7" xfId="1327"/>
    <cellStyle name="Normal 3 2 8" xfId="1328"/>
    <cellStyle name="Normal 3 2 9" xfId="1329"/>
    <cellStyle name="Normal 3 20" xfId="1330"/>
    <cellStyle name="Normal 3 20 10" xfId="1331"/>
    <cellStyle name="Normal 3 20 11" xfId="1332"/>
    <cellStyle name="Normal 3 20 12" xfId="1333"/>
    <cellStyle name="Normal 3 20 13" xfId="1334"/>
    <cellStyle name="Normal 3 20 14" xfId="1335"/>
    <cellStyle name="Normal 3 20 15" xfId="1336"/>
    <cellStyle name="Normal 3 20 16" xfId="1337"/>
    <cellStyle name="Normal 3 20 17" xfId="1338"/>
    <cellStyle name="Normal 3 20 18" xfId="1339"/>
    <cellStyle name="Normal 3 20 19" xfId="1340"/>
    <cellStyle name="Normal 3 20 2" xfId="1341"/>
    <cellStyle name="Normal 3 20 20" xfId="1342"/>
    <cellStyle name="Normal 3 20 21" xfId="1343"/>
    <cellStyle name="Normal 3 20 22" xfId="1344"/>
    <cellStyle name="Normal 3 20 23" xfId="1345"/>
    <cellStyle name="Normal 3 20 3" xfId="1346"/>
    <cellStyle name="Normal 3 20 4" xfId="1347"/>
    <cellStyle name="Normal 3 20 5" xfId="1348"/>
    <cellStyle name="Normal 3 20 6" xfId="1349"/>
    <cellStyle name="Normal 3 20 7" xfId="1350"/>
    <cellStyle name="Normal 3 20 8" xfId="1351"/>
    <cellStyle name="Normal 3 20 9" xfId="1352"/>
    <cellStyle name="Normal 3 21" xfId="1353"/>
    <cellStyle name="Normal 3 21 10" xfId="1354"/>
    <cellStyle name="Normal 3 21 11" xfId="1355"/>
    <cellStyle name="Normal 3 21 12" xfId="1356"/>
    <cellStyle name="Normal 3 21 13" xfId="1357"/>
    <cellStyle name="Normal 3 21 14" xfId="1358"/>
    <cellStyle name="Normal 3 21 15" xfId="1359"/>
    <cellStyle name="Normal 3 21 16" xfId="1360"/>
    <cellStyle name="Normal 3 21 17" xfId="1361"/>
    <cellStyle name="Normal 3 21 18" xfId="1362"/>
    <cellStyle name="Normal 3 21 19" xfId="1363"/>
    <cellStyle name="Normal 3 21 2" xfId="1364"/>
    <cellStyle name="Normal 3 21 20" xfId="1365"/>
    <cellStyle name="Normal 3 21 21" xfId="1366"/>
    <cellStyle name="Normal 3 21 22" xfId="1367"/>
    <cellStyle name="Normal 3 21 23" xfId="1368"/>
    <cellStyle name="Normal 3 21 3" xfId="1369"/>
    <cellStyle name="Normal 3 21 4" xfId="1370"/>
    <cellStyle name="Normal 3 21 5" xfId="1371"/>
    <cellStyle name="Normal 3 21 6" xfId="1372"/>
    <cellStyle name="Normal 3 21 7" xfId="1373"/>
    <cellStyle name="Normal 3 21 8" xfId="1374"/>
    <cellStyle name="Normal 3 21 9" xfId="1375"/>
    <cellStyle name="Normal 3 22" xfId="1376"/>
    <cellStyle name="Normal 3 22 10" xfId="1377"/>
    <cellStyle name="Normal 3 22 11" xfId="1378"/>
    <cellStyle name="Normal 3 22 12" xfId="1379"/>
    <cellStyle name="Normal 3 22 13" xfId="1380"/>
    <cellStyle name="Normal 3 22 14" xfId="1381"/>
    <cellStyle name="Normal 3 22 15" xfId="1382"/>
    <cellStyle name="Normal 3 22 16" xfId="1383"/>
    <cellStyle name="Normal 3 22 17" xfId="1384"/>
    <cellStyle name="Normal 3 22 18" xfId="1385"/>
    <cellStyle name="Normal 3 22 19" xfId="1386"/>
    <cellStyle name="Normal 3 22 2" xfId="1387"/>
    <cellStyle name="Normal 3 22 20" xfId="1388"/>
    <cellStyle name="Normal 3 22 21" xfId="1389"/>
    <cellStyle name="Normal 3 22 22" xfId="1390"/>
    <cellStyle name="Normal 3 22 23" xfId="1391"/>
    <cellStyle name="Normal 3 22 3" xfId="1392"/>
    <cellStyle name="Normal 3 22 4" xfId="1393"/>
    <cellStyle name="Normal 3 22 5" xfId="1394"/>
    <cellStyle name="Normal 3 22 6" xfId="1395"/>
    <cellStyle name="Normal 3 22 7" xfId="1396"/>
    <cellStyle name="Normal 3 22 8" xfId="1397"/>
    <cellStyle name="Normal 3 22 9" xfId="1398"/>
    <cellStyle name="Normal 3 23" xfId="1399"/>
    <cellStyle name="Normal 3 23 10" xfId="1400"/>
    <cellStyle name="Normal 3 23 11" xfId="1401"/>
    <cellStyle name="Normal 3 23 12" xfId="1402"/>
    <cellStyle name="Normal 3 23 13" xfId="1403"/>
    <cellStyle name="Normal 3 23 14" xfId="1404"/>
    <cellStyle name="Normal 3 23 15" xfId="1405"/>
    <cellStyle name="Normal 3 23 16" xfId="1406"/>
    <cellStyle name="Normal 3 23 17" xfId="1407"/>
    <cellStyle name="Normal 3 23 18" xfId="1408"/>
    <cellStyle name="Normal 3 23 19" xfId="1409"/>
    <cellStyle name="Normal 3 23 2" xfId="1410"/>
    <cellStyle name="Normal 3 23 20" xfId="1411"/>
    <cellStyle name="Normal 3 23 21" xfId="1412"/>
    <cellStyle name="Normal 3 23 22" xfId="1413"/>
    <cellStyle name="Normal 3 23 23" xfId="1414"/>
    <cellStyle name="Normal 3 23 3" xfId="1415"/>
    <cellStyle name="Normal 3 23 4" xfId="1416"/>
    <cellStyle name="Normal 3 23 5" xfId="1417"/>
    <cellStyle name="Normal 3 23 6" xfId="1418"/>
    <cellStyle name="Normal 3 23 7" xfId="1419"/>
    <cellStyle name="Normal 3 23 8" xfId="1420"/>
    <cellStyle name="Normal 3 23 9" xfId="1421"/>
    <cellStyle name="Normal 3 24" xfId="1422"/>
    <cellStyle name="Normal 3 24 10" xfId="1423"/>
    <cellStyle name="Normal 3 24 11" xfId="1424"/>
    <cellStyle name="Normal 3 24 12" xfId="1425"/>
    <cellStyle name="Normal 3 24 13" xfId="1426"/>
    <cellStyle name="Normal 3 24 14" xfId="1427"/>
    <cellStyle name="Normal 3 24 15" xfId="1428"/>
    <cellStyle name="Normal 3 24 16" xfId="1429"/>
    <cellStyle name="Normal 3 24 17" xfId="1430"/>
    <cellStyle name="Normal 3 24 18" xfId="1431"/>
    <cellStyle name="Normal 3 24 19" xfId="1432"/>
    <cellStyle name="Normal 3 24 2" xfId="1433"/>
    <cellStyle name="Normal 3 24 20" xfId="1434"/>
    <cellStyle name="Normal 3 24 21" xfId="1435"/>
    <cellStyle name="Normal 3 24 22" xfId="1436"/>
    <cellStyle name="Normal 3 24 23" xfId="1437"/>
    <cellStyle name="Normal 3 24 3" xfId="1438"/>
    <cellStyle name="Normal 3 24 4" xfId="1439"/>
    <cellStyle name="Normal 3 24 5" xfId="1440"/>
    <cellStyle name="Normal 3 24 6" xfId="1441"/>
    <cellStyle name="Normal 3 24 7" xfId="1442"/>
    <cellStyle name="Normal 3 24 8" xfId="1443"/>
    <cellStyle name="Normal 3 24 9" xfId="1444"/>
    <cellStyle name="Normal 3 25" xfId="1445"/>
    <cellStyle name="Normal 3 25 10" xfId="1446"/>
    <cellStyle name="Normal 3 25 11" xfId="1447"/>
    <cellStyle name="Normal 3 25 12" xfId="1448"/>
    <cellStyle name="Normal 3 25 13" xfId="1449"/>
    <cellStyle name="Normal 3 25 14" xfId="1450"/>
    <cellStyle name="Normal 3 25 15" xfId="1451"/>
    <cellStyle name="Normal 3 25 16" xfId="1452"/>
    <cellStyle name="Normal 3 25 17" xfId="1453"/>
    <cellStyle name="Normal 3 25 18" xfId="1454"/>
    <cellStyle name="Normal 3 25 19" xfId="1455"/>
    <cellStyle name="Normal 3 25 2" xfId="1456"/>
    <cellStyle name="Normal 3 25 20" xfId="1457"/>
    <cellStyle name="Normal 3 25 21" xfId="1458"/>
    <cellStyle name="Normal 3 25 22" xfId="1459"/>
    <cellStyle name="Normal 3 25 23" xfId="1460"/>
    <cellStyle name="Normal 3 25 3" xfId="1461"/>
    <cellStyle name="Normal 3 25 4" xfId="1462"/>
    <cellStyle name="Normal 3 25 5" xfId="1463"/>
    <cellStyle name="Normal 3 25 6" xfId="1464"/>
    <cellStyle name="Normal 3 25 7" xfId="1465"/>
    <cellStyle name="Normal 3 25 8" xfId="1466"/>
    <cellStyle name="Normal 3 25 9" xfId="1467"/>
    <cellStyle name="Normal 3 26" xfId="1468"/>
    <cellStyle name="Normal 3 26 10" xfId="1469"/>
    <cellStyle name="Normal 3 26 11" xfId="1470"/>
    <cellStyle name="Normal 3 26 12" xfId="1471"/>
    <cellStyle name="Normal 3 26 13" xfId="1472"/>
    <cellStyle name="Normal 3 26 14" xfId="1473"/>
    <cellStyle name="Normal 3 26 15" xfId="1474"/>
    <cellStyle name="Normal 3 26 16" xfId="1475"/>
    <cellStyle name="Normal 3 26 17" xfId="1476"/>
    <cellStyle name="Normal 3 26 18" xfId="1477"/>
    <cellStyle name="Normal 3 26 19" xfId="1478"/>
    <cellStyle name="Normal 3 26 2" xfId="1479"/>
    <cellStyle name="Normal 3 26 20" xfId="1480"/>
    <cellStyle name="Normal 3 26 21" xfId="1481"/>
    <cellStyle name="Normal 3 26 22" xfId="1482"/>
    <cellStyle name="Normal 3 26 23" xfId="1483"/>
    <cellStyle name="Normal 3 26 3" xfId="1484"/>
    <cellStyle name="Normal 3 26 4" xfId="1485"/>
    <cellStyle name="Normal 3 26 5" xfId="1486"/>
    <cellStyle name="Normal 3 26 6" xfId="1487"/>
    <cellStyle name="Normal 3 26 7" xfId="1488"/>
    <cellStyle name="Normal 3 26 8" xfId="1489"/>
    <cellStyle name="Normal 3 26 9" xfId="1490"/>
    <cellStyle name="Normal 3 27" xfId="1491"/>
    <cellStyle name="Normal 3 27 10" xfId="1492"/>
    <cellStyle name="Normal 3 27 11" xfId="1493"/>
    <cellStyle name="Normal 3 27 12" xfId="1494"/>
    <cellStyle name="Normal 3 27 13" xfId="1495"/>
    <cellStyle name="Normal 3 27 14" xfId="1496"/>
    <cellStyle name="Normal 3 27 15" xfId="1497"/>
    <cellStyle name="Normal 3 27 16" xfId="1498"/>
    <cellStyle name="Normal 3 27 17" xfId="1499"/>
    <cellStyle name="Normal 3 27 18" xfId="1500"/>
    <cellStyle name="Normal 3 27 19" xfId="1501"/>
    <cellStyle name="Normal 3 27 2" xfId="1502"/>
    <cellStyle name="Normal 3 27 20" xfId="1503"/>
    <cellStyle name="Normal 3 27 21" xfId="1504"/>
    <cellStyle name="Normal 3 27 22" xfId="1505"/>
    <cellStyle name="Normal 3 27 23" xfId="1506"/>
    <cellStyle name="Normal 3 27 3" xfId="1507"/>
    <cellStyle name="Normal 3 27 4" xfId="1508"/>
    <cellStyle name="Normal 3 27 5" xfId="1509"/>
    <cellStyle name="Normal 3 27 6" xfId="1510"/>
    <cellStyle name="Normal 3 27 7" xfId="1511"/>
    <cellStyle name="Normal 3 27 8" xfId="1512"/>
    <cellStyle name="Normal 3 27 9" xfId="1513"/>
    <cellStyle name="Normal 3 28" xfId="1514"/>
    <cellStyle name="Normal 3 28 10" xfId="1515"/>
    <cellStyle name="Normal 3 28 11" xfId="1516"/>
    <cellStyle name="Normal 3 28 12" xfId="1517"/>
    <cellStyle name="Normal 3 28 13" xfId="1518"/>
    <cellStyle name="Normal 3 28 14" xfId="1519"/>
    <cellStyle name="Normal 3 28 15" xfId="1520"/>
    <cellStyle name="Normal 3 28 16" xfId="1521"/>
    <cellStyle name="Normal 3 28 17" xfId="1522"/>
    <cellStyle name="Normal 3 28 18" xfId="1523"/>
    <cellStyle name="Normal 3 28 19" xfId="1524"/>
    <cellStyle name="Normal 3 28 2" xfId="1525"/>
    <cellStyle name="Normal 3 28 20" xfId="1526"/>
    <cellStyle name="Normal 3 28 21" xfId="1527"/>
    <cellStyle name="Normal 3 28 22" xfId="1528"/>
    <cellStyle name="Normal 3 28 23" xfId="1529"/>
    <cellStyle name="Normal 3 28 3" xfId="1530"/>
    <cellStyle name="Normal 3 28 4" xfId="1531"/>
    <cellStyle name="Normal 3 28 5" xfId="1532"/>
    <cellStyle name="Normal 3 28 6" xfId="1533"/>
    <cellStyle name="Normal 3 28 7" xfId="1534"/>
    <cellStyle name="Normal 3 28 8" xfId="1535"/>
    <cellStyle name="Normal 3 28 9" xfId="1536"/>
    <cellStyle name="Normal 3 29" xfId="1537"/>
    <cellStyle name="Normal 3 29 10" xfId="1538"/>
    <cellStyle name="Normal 3 29 11" xfId="1539"/>
    <cellStyle name="Normal 3 29 12" xfId="1540"/>
    <cellStyle name="Normal 3 29 13" xfId="1541"/>
    <cellStyle name="Normal 3 29 14" xfId="1542"/>
    <cellStyle name="Normal 3 29 15" xfId="1543"/>
    <cellStyle name="Normal 3 29 16" xfId="1544"/>
    <cellStyle name="Normal 3 29 17" xfId="1545"/>
    <cellStyle name="Normal 3 29 18" xfId="1546"/>
    <cellStyle name="Normal 3 29 19" xfId="1547"/>
    <cellStyle name="Normal 3 29 2" xfId="1548"/>
    <cellStyle name="Normal 3 29 20" xfId="1549"/>
    <cellStyle name="Normal 3 29 21" xfId="1550"/>
    <cellStyle name="Normal 3 29 22" xfId="1551"/>
    <cellStyle name="Normal 3 29 23" xfId="1552"/>
    <cellStyle name="Normal 3 29 3" xfId="1553"/>
    <cellStyle name="Normal 3 29 4" xfId="1554"/>
    <cellStyle name="Normal 3 29 5" xfId="1555"/>
    <cellStyle name="Normal 3 29 6" xfId="1556"/>
    <cellStyle name="Normal 3 29 7" xfId="1557"/>
    <cellStyle name="Normal 3 29 8" xfId="1558"/>
    <cellStyle name="Normal 3 29 9" xfId="1559"/>
    <cellStyle name="Normal 3 3" xfId="1560"/>
    <cellStyle name="Normal 3 3 10" xfId="1561"/>
    <cellStyle name="Normal 3 3 11" xfId="1562"/>
    <cellStyle name="Normal 3 3 12" xfId="1563"/>
    <cellStyle name="Normal 3 3 13" xfId="1564"/>
    <cellStyle name="Normal 3 3 14" xfId="1565"/>
    <cellStyle name="Normal 3 3 15" xfId="1566"/>
    <cellStyle name="Normal 3 3 16" xfId="1567"/>
    <cellStyle name="Normal 3 3 17" xfId="1568"/>
    <cellStyle name="Normal 3 3 18" xfId="1569"/>
    <cellStyle name="Normal 3 3 19" xfId="1570"/>
    <cellStyle name="Normal 3 3 2" xfId="1571"/>
    <cellStyle name="Normal 3 3 20" xfId="1572"/>
    <cellStyle name="Normal 3 3 21" xfId="1573"/>
    <cellStyle name="Normal 3 3 22" xfId="1574"/>
    <cellStyle name="Normal 3 3 23" xfId="1575"/>
    <cellStyle name="Normal 3 3 3" xfId="1576"/>
    <cellStyle name="Normal 3 3 4" xfId="1577"/>
    <cellStyle name="Normal 3 3 5" xfId="1578"/>
    <cellStyle name="Normal 3 3 6" xfId="1579"/>
    <cellStyle name="Normal 3 3 7" xfId="1580"/>
    <cellStyle name="Normal 3 3 8" xfId="1581"/>
    <cellStyle name="Normal 3 3 9" xfId="1582"/>
    <cellStyle name="Normal 3 30" xfId="1583"/>
    <cellStyle name="Normal 3 30 10" xfId="1584"/>
    <cellStyle name="Normal 3 30 11" xfId="1585"/>
    <cellStyle name="Normal 3 30 12" xfId="1586"/>
    <cellStyle name="Normal 3 30 13" xfId="1587"/>
    <cellStyle name="Normal 3 30 14" xfId="1588"/>
    <cellStyle name="Normal 3 30 15" xfId="1589"/>
    <cellStyle name="Normal 3 30 16" xfId="1590"/>
    <cellStyle name="Normal 3 30 17" xfId="1591"/>
    <cellStyle name="Normal 3 30 18" xfId="1592"/>
    <cellStyle name="Normal 3 30 19" xfId="1593"/>
    <cellStyle name="Normal 3 30 2" xfId="1594"/>
    <cellStyle name="Normal 3 30 20" xfId="1595"/>
    <cellStyle name="Normal 3 30 21" xfId="1596"/>
    <cellStyle name="Normal 3 30 22" xfId="1597"/>
    <cellStyle name="Normal 3 30 23" xfId="1598"/>
    <cellStyle name="Normal 3 30 3" xfId="1599"/>
    <cellStyle name="Normal 3 30 4" xfId="1600"/>
    <cellStyle name="Normal 3 30 5" xfId="1601"/>
    <cellStyle name="Normal 3 30 6" xfId="1602"/>
    <cellStyle name="Normal 3 30 7" xfId="1603"/>
    <cellStyle name="Normal 3 30 8" xfId="1604"/>
    <cellStyle name="Normal 3 30 9" xfId="1605"/>
    <cellStyle name="Normal 3 31" xfId="1606"/>
    <cellStyle name="Normal 3 31 10" xfId="1607"/>
    <cellStyle name="Normal 3 31 11" xfId="1608"/>
    <cellStyle name="Normal 3 31 12" xfId="1609"/>
    <cellStyle name="Normal 3 31 13" xfId="1610"/>
    <cellStyle name="Normal 3 31 14" xfId="1611"/>
    <cellStyle name="Normal 3 31 15" xfId="1612"/>
    <cellStyle name="Normal 3 31 16" xfId="1613"/>
    <cellStyle name="Normal 3 31 17" xfId="1614"/>
    <cellStyle name="Normal 3 31 18" xfId="1615"/>
    <cellStyle name="Normal 3 31 19" xfId="1616"/>
    <cellStyle name="Normal 3 31 2" xfId="1617"/>
    <cellStyle name="Normal 3 31 20" xfId="1618"/>
    <cellStyle name="Normal 3 31 21" xfId="1619"/>
    <cellStyle name="Normal 3 31 22" xfId="1620"/>
    <cellStyle name="Normal 3 31 23" xfId="1621"/>
    <cellStyle name="Normal 3 31 3" xfId="1622"/>
    <cellStyle name="Normal 3 31 4" xfId="1623"/>
    <cellStyle name="Normal 3 31 5" xfId="1624"/>
    <cellStyle name="Normal 3 31 6" xfId="1625"/>
    <cellStyle name="Normal 3 31 7" xfId="1626"/>
    <cellStyle name="Normal 3 31 8" xfId="1627"/>
    <cellStyle name="Normal 3 31 9" xfId="1628"/>
    <cellStyle name="Normal 3 32" xfId="1629"/>
    <cellStyle name="Normal 3 32 10" xfId="1630"/>
    <cellStyle name="Normal 3 32 11" xfId="1631"/>
    <cellStyle name="Normal 3 32 12" xfId="1632"/>
    <cellStyle name="Normal 3 32 13" xfId="1633"/>
    <cellStyle name="Normal 3 32 14" xfId="1634"/>
    <cellStyle name="Normal 3 32 15" xfId="1635"/>
    <cellStyle name="Normal 3 32 16" xfId="1636"/>
    <cellStyle name="Normal 3 32 17" xfId="1637"/>
    <cellStyle name="Normal 3 32 18" xfId="1638"/>
    <cellStyle name="Normal 3 32 19" xfId="1639"/>
    <cellStyle name="Normal 3 32 2" xfId="1640"/>
    <cellStyle name="Normal 3 32 20" xfId="1641"/>
    <cellStyle name="Normal 3 32 21" xfId="1642"/>
    <cellStyle name="Normal 3 32 22" xfId="1643"/>
    <cellStyle name="Normal 3 32 23" xfId="1644"/>
    <cellStyle name="Normal 3 32 3" xfId="1645"/>
    <cellStyle name="Normal 3 32 4" xfId="1646"/>
    <cellStyle name="Normal 3 32 5" xfId="1647"/>
    <cellStyle name="Normal 3 32 6" xfId="1648"/>
    <cellStyle name="Normal 3 32 7" xfId="1649"/>
    <cellStyle name="Normal 3 32 8" xfId="1650"/>
    <cellStyle name="Normal 3 32 9" xfId="1651"/>
    <cellStyle name="Normal 3 33" xfId="1652"/>
    <cellStyle name="Normal 3 33 10" xfId="1653"/>
    <cellStyle name="Normal 3 33 11" xfId="1654"/>
    <cellStyle name="Normal 3 33 12" xfId="1655"/>
    <cellStyle name="Normal 3 33 13" xfId="1656"/>
    <cellStyle name="Normal 3 33 14" xfId="1657"/>
    <cellStyle name="Normal 3 33 15" xfId="1658"/>
    <cellStyle name="Normal 3 33 16" xfId="1659"/>
    <cellStyle name="Normal 3 33 17" xfId="1660"/>
    <cellStyle name="Normal 3 33 18" xfId="1661"/>
    <cellStyle name="Normal 3 33 19" xfId="1662"/>
    <cellStyle name="Normal 3 33 2" xfId="1663"/>
    <cellStyle name="Normal 3 33 20" xfId="1664"/>
    <cellStyle name="Normal 3 33 21" xfId="1665"/>
    <cellStyle name="Normal 3 33 22" xfId="1666"/>
    <cellStyle name="Normal 3 33 23" xfId="1667"/>
    <cellStyle name="Normal 3 33 3" xfId="1668"/>
    <cellStyle name="Normal 3 33 4" xfId="1669"/>
    <cellStyle name="Normal 3 33 5" xfId="1670"/>
    <cellStyle name="Normal 3 33 6" xfId="1671"/>
    <cellStyle name="Normal 3 33 7" xfId="1672"/>
    <cellStyle name="Normal 3 33 8" xfId="1673"/>
    <cellStyle name="Normal 3 33 9" xfId="1674"/>
    <cellStyle name="Normal 3 34" xfId="1675"/>
    <cellStyle name="Normal 3 35" xfId="1676"/>
    <cellStyle name="Normal 3 36" xfId="1677"/>
    <cellStyle name="Normal 3 37" xfId="1678"/>
    <cellStyle name="Normal 3 38" xfId="1679"/>
    <cellStyle name="Normal 3 39" xfId="1680"/>
    <cellStyle name="Normal 3 4" xfId="1681"/>
    <cellStyle name="Normal 3 4 10" xfId="1682"/>
    <cellStyle name="Normal 3 4 11" xfId="1683"/>
    <cellStyle name="Normal 3 4 12" xfId="1684"/>
    <cellStyle name="Normal 3 4 13" xfId="1685"/>
    <cellStyle name="Normal 3 4 14" xfId="1686"/>
    <cellStyle name="Normal 3 4 15" xfId="1687"/>
    <cellStyle name="Normal 3 4 16" xfId="1688"/>
    <cellStyle name="Normal 3 4 17" xfId="1689"/>
    <cellStyle name="Normal 3 4 18" xfId="1690"/>
    <cellStyle name="Normal 3 4 19" xfId="1691"/>
    <cellStyle name="Normal 3 4 2" xfId="1692"/>
    <cellStyle name="Normal 3 4 20" xfId="1693"/>
    <cellStyle name="Normal 3 4 21" xfId="1694"/>
    <cellStyle name="Normal 3 4 22" xfId="1695"/>
    <cellStyle name="Normal 3 4 23" xfId="1696"/>
    <cellStyle name="Normal 3 4 3" xfId="1697"/>
    <cellStyle name="Normal 3 4 4" xfId="1698"/>
    <cellStyle name="Normal 3 4 5" xfId="1699"/>
    <cellStyle name="Normal 3 4 6" xfId="1700"/>
    <cellStyle name="Normal 3 4 7" xfId="1701"/>
    <cellStyle name="Normal 3 4 8" xfId="1702"/>
    <cellStyle name="Normal 3 4 9" xfId="1703"/>
    <cellStyle name="Normal 3 40" xfId="1704"/>
    <cellStyle name="Normal 3 41" xfId="1705"/>
    <cellStyle name="Normal 3 42" xfId="1706"/>
    <cellStyle name="Normal 3 43" xfId="1707"/>
    <cellStyle name="Normal 3 44" xfId="1708"/>
    <cellStyle name="Normal 3 45" xfId="1709"/>
    <cellStyle name="Normal 3 46" xfId="1710"/>
    <cellStyle name="Normal 3 47" xfId="1711"/>
    <cellStyle name="Normal 3 48" xfId="1712"/>
    <cellStyle name="Normal 3 49" xfId="1713"/>
    <cellStyle name="Normal 3 5" xfId="1714"/>
    <cellStyle name="Normal 3 5 10" xfId="1715"/>
    <cellStyle name="Normal 3 5 11" xfId="1716"/>
    <cellStyle name="Normal 3 5 12" xfId="1717"/>
    <cellStyle name="Normal 3 5 13" xfId="1718"/>
    <cellStyle name="Normal 3 5 14" xfId="1719"/>
    <cellStyle name="Normal 3 5 15" xfId="1720"/>
    <cellStyle name="Normal 3 5 16" xfId="1721"/>
    <cellStyle name="Normal 3 5 17" xfId="1722"/>
    <cellStyle name="Normal 3 5 18" xfId="1723"/>
    <cellStyle name="Normal 3 5 19" xfId="1724"/>
    <cellStyle name="Normal 3 5 2" xfId="1725"/>
    <cellStyle name="Normal 3 5 20" xfId="1726"/>
    <cellStyle name="Normal 3 5 21" xfId="1727"/>
    <cellStyle name="Normal 3 5 22" xfId="1728"/>
    <cellStyle name="Normal 3 5 23" xfId="1729"/>
    <cellStyle name="Normal 3 5 3" xfId="1730"/>
    <cellStyle name="Normal 3 5 4" xfId="1731"/>
    <cellStyle name="Normal 3 5 5" xfId="1732"/>
    <cellStyle name="Normal 3 5 6" xfId="1733"/>
    <cellStyle name="Normal 3 5 7" xfId="1734"/>
    <cellStyle name="Normal 3 5 8" xfId="1735"/>
    <cellStyle name="Normal 3 5 9" xfId="1736"/>
    <cellStyle name="Normal 3 50" xfId="1737"/>
    <cellStyle name="Normal 3 51" xfId="1738"/>
    <cellStyle name="Normal 3 52" xfId="1739"/>
    <cellStyle name="Normal 3 53" xfId="1740"/>
    <cellStyle name="Normal 3 54" xfId="1741"/>
    <cellStyle name="Normal 3 55" xfId="1742"/>
    <cellStyle name="Normal 3 56" xfId="1743"/>
    <cellStyle name="Normal 3 57" xfId="1744"/>
    <cellStyle name="Normal 3 58" xfId="1745"/>
    <cellStyle name="Normal 3 59" xfId="1746"/>
    <cellStyle name="Normal 3 6" xfId="1747"/>
    <cellStyle name="Normal 3 6 10" xfId="1748"/>
    <cellStyle name="Normal 3 6 11" xfId="1749"/>
    <cellStyle name="Normal 3 6 12" xfId="1750"/>
    <cellStyle name="Normal 3 6 13" xfId="1751"/>
    <cellStyle name="Normal 3 6 14" xfId="1752"/>
    <cellStyle name="Normal 3 6 15" xfId="1753"/>
    <cellStyle name="Normal 3 6 16" xfId="1754"/>
    <cellStyle name="Normal 3 6 17" xfId="1755"/>
    <cellStyle name="Normal 3 6 18" xfId="1756"/>
    <cellStyle name="Normal 3 6 19" xfId="1757"/>
    <cellStyle name="Normal 3 6 2" xfId="1758"/>
    <cellStyle name="Normal 3 6 20" xfId="1759"/>
    <cellStyle name="Normal 3 6 21" xfId="1760"/>
    <cellStyle name="Normal 3 6 22" xfId="1761"/>
    <cellStyle name="Normal 3 6 23" xfId="1762"/>
    <cellStyle name="Normal 3 6 3" xfId="1763"/>
    <cellStyle name="Normal 3 6 4" xfId="1764"/>
    <cellStyle name="Normal 3 6 5" xfId="1765"/>
    <cellStyle name="Normal 3 6 6" xfId="1766"/>
    <cellStyle name="Normal 3 6 7" xfId="1767"/>
    <cellStyle name="Normal 3 6 8" xfId="1768"/>
    <cellStyle name="Normal 3 6 9" xfId="1769"/>
    <cellStyle name="Normal 3 60" xfId="1770"/>
    <cellStyle name="Normal 3 61" xfId="1771"/>
    <cellStyle name="Normal 3 62" xfId="1772"/>
    <cellStyle name="Normal 3 63" xfId="1773"/>
    <cellStyle name="Normal 3 64" xfId="1774"/>
    <cellStyle name="Normal 3 65" xfId="1775"/>
    <cellStyle name="Normal 3 66" xfId="1958"/>
    <cellStyle name="Normal 3 66 2" xfId="2007"/>
    <cellStyle name="Normal 3 7" xfId="1776"/>
    <cellStyle name="Normal 3 7 10" xfId="1777"/>
    <cellStyle name="Normal 3 7 11" xfId="1778"/>
    <cellStyle name="Normal 3 7 12" xfId="1779"/>
    <cellStyle name="Normal 3 7 13" xfId="1780"/>
    <cellStyle name="Normal 3 7 14" xfId="1781"/>
    <cellStyle name="Normal 3 7 15" xfId="1782"/>
    <cellStyle name="Normal 3 7 16" xfId="1783"/>
    <cellStyle name="Normal 3 7 17" xfId="1784"/>
    <cellStyle name="Normal 3 7 18" xfId="1785"/>
    <cellStyle name="Normal 3 7 19" xfId="1786"/>
    <cellStyle name="Normal 3 7 2" xfId="1787"/>
    <cellStyle name="Normal 3 7 20" xfId="1788"/>
    <cellStyle name="Normal 3 7 21" xfId="1789"/>
    <cellStyle name="Normal 3 7 22" xfId="1790"/>
    <cellStyle name="Normal 3 7 23" xfId="1791"/>
    <cellStyle name="Normal 3 7 3" xfId="1792"/>
    <cellStyle name="Normal 3 7 4" xfId="1793"/>
    <cellStyle name="Normal 3 7 5" xfId="1794"/>
    <cellStyle name="Normal 3 7 6" xfId="1795"/>
    <cellStyle name="Normal 3 7 7" xfId="1796"/>
    <cellStyle name="Normal 3 7 8" xfId="1797"/>
    <cellStyle name="Normal 3 7 9" xfId="1798"/>
    <cellStyle name="Normal 3 8" xfId="1799"/>
    <cellStyle name="Normal 3 8 10" xfId="1800"/>
    <cellStyle name="Normal 3 8 11" xfId="1801"/>
    <cellStyle name="Normal 3 8 12" xfId="1802"/>
    <cellStyle name="Normal 3 8 13" xfId="1803"/>
    <cellStyle name="Normal 3 8 14" xfId="1804"/>
    <cellStyle name="Normal 3 8 15" xfId="1805"/>
    <cellStyle name="Normal 3 8 16" xfId="1806"/>
    <cellStyle name="Normal 3 8 17" xfId="1807"/>
    <cellStyle name="Normal 3 8 18" xfId="1808"/>
    <cellStyle name="Normal 3 8 19" xfId="1809"/>
    <cellStyle name="Normal 3 8 2" xfId="1810"/>
    <cellStyle name="Normal 3 8 20" xfId="1811"/>
    <cellStyle name="Normal 3 8 21" xfId="1812"/>
    <cellStyle name="Normal 3 8 22" xfId="1813"/>
    <cellStyle name="Normal 3 8 23" xfId="1814"/>
    <cellStyle name="Normal 3 8 3" xfId="1815"/>
    <cellStyle name="Normal 3 8 4" xfId="1816"/>
    <cellStyle name="Normal 3 8 5" xfId="1817"/>
    <cellStyle name="Normal 3 8 6" xfId="1818"/>
    <cellStyle name="Normal 3 8 7" xfId="1819"/>
    <cellStyle name="Normal 3 8 8" xfId="1820"/>
    <cellStyle name="Normal 3 8 9" xfId="1821"/>
    <cellStyle name="Normal 3 9" xfId="1822"/>
    <cellStyle name="Normal 3 9 10" xfId="1823"/>
    <cellStyle name="Normal 3 9 11" xfId="1824"/>
    <cellStyle name="Normal 3 9 12" xfId="1825"/>
    <cellStyle name="Normal 3 9 13" xfId="1826"/>
    <cellStyle name="Normal 3 9 14" xfId="1827"/>
    <cellStyle name="Normal 3 9 15" xfId="1828"/>
    <cellStyle name="Normal 3 9 16" xfId="1829"/>
    <cellStyle name="Normal 3 9 17" xfId="1830"/>
    <cellStyle name="Normal 3 9 18" xfId="1831"/>
    <cellStyle name="Normal 3 9 19" xfId="1832"/>
    <cellStyle name="Normal 3 9 2" xfId="1833"/>
    <cellStyle name="Normal 3 9 20" xfId="1834"/>
    <cellStyle name="Normal 3 9 21" xfId="1835"/>
    <cellStyle name="Normal 3 9 22" xfId="1836"/>
    <cellStyle name="Normal 3 9 23" xfId="1837"/>
    <cellStyle name="Normal 3 9 3" xfId="1838"/>
    <cellStyle name="Normal 3 9 4" xfId="1839"/>
    <cellStyle name="Normal 3 9 5" xfId="1840"/>
    <cellStyle name="Normal 3 9 6" xfId="1841"/>
    <cellStyle name="Normal 3 9 7" xfId="1842"/>
    <cellStyle name="Normal 3 9 8" xfId="1843"/>
    <cellStyle name="Normal 3 9 9" xfId="1844"/>
    <cellStyle name="Normal 4" xfId="1845"/>
    <cellStyle name="Normal 4 2" xfId="1846"/>
    <cellStyle name="Normal 4 3" xfId="1959"/>
    <cellStyle name="Normal 4 4" xfId="1960"/>
    <cellStyle name="Normal 5" xfId="1847"/>
    <cellStyle name="Normal 5 10" xfId="1848"/>
    <cellStyle name="Normal 5 11" xfId="1849"/>
    <cellStyle name="Normal 5 12" xfId="1850"/>
    <cellStyle name="Normal 5 13" xfId="1851"/>
    <cellStyle name="Normal 5 14" xfId="1852"/>
    <cellStyle name="Normal 5 15" xfId="1853"/>
    <cellStyle name="Normal 5 16" xfId="1854"/>
    <cellStyle name="Normal 5 17" xfId="1855"/>
    <cellStyle name="Normal 5 18" xfId="1856"/>
    <cellStyle name="Normal 5 19" xfId="1857"/>
    <cellStyle name="Normal 5 2" xfId="1858"/>
    <cellStyle name="Normal 5 2 10" xfId="1859"/>
    <cellStyle name="Normal 5 2 11" xfId="1860"/>
    <cellStyle name="Normal 5 2 12" xfId="1861"/>
    <cellStyle name="Normal 5 2 13" xfId="1862"/>
    <cellStyle name="Normal 5 2 14" xfId="1863"/>
    <cellStyle name="Normal 5 2 15" xfId="1864"/>
    <cellStyle name="Normal 5 2 16" xfId="1865"/>
    <cellStyle name="Normal 5 2 17" xfId="1866"/>
    <cellStyle name="Normal 5 2 18" xfId="1867"/>
    <cellStyle name="Normal 5 2 19" xfId="1868"/>
    <cellStyle name="Normal 5 2 2" xfId="1869"/>
    <cellStyle name="Normal 5 2 20" xfId="1870"/>
    <cellStyle name="Normal 5 2 21" xfId="1871"/>
    <cellStyle name="Normal 5 2 22" xfId="1872"/>
    <cellStyle name="Normal 5 2 23" xfId="1873"/>
    <cellStyle name="Normal 5 2 3" xfId="1874"/>
    <cellStyle name="Normal 5 2 4" xfId="1875"/>
    <cellStyle name="Normal 5 2 5" xfId="1876"/>
    <cellStyle name="Normal 5 2 6" xfId="1877"/>
    <cellStyle name="Normal 5 2 7" xfId="1878"/>
    <cellStyle name="Normal 5 2 8" xfId="1879"/>
    <cellStyle name="Normal 5 2 9" xfId="1880"/>
    <cellStyle name="Normal 5 20" xfId="1881"/>
    <cellStyle name="Normal 5 21" xfId="1882"/>
    <cellStyle name="Normal 5 22" xfId="1883"/>
    <cellStyle name="Normal 5 23" xfId="1884"/>
    <cellStyle name="Normal 5 24" xfId="1885"/>
    <cellStyle name="Normal 5 3" xfId="1886"/>
    <cellStyle name="Normal 5 4" xfId="1887"/>
    <cellStyle name="Normal 5 5" xfId="1888"/>
    <cellStyle name="Normal 5 6" xfId="1889"/>
    <cellStyle name="Normal 5 7" xfId="1890"/>
    <cellStyle name="Normal 5 8" xfId="1891"/>
    <cellStyle name="Normal 5 9" xfId="1892"/>
    <cellStyle name="Normal 6" xfId="3"/>
    <cellStyle name="Normal 7" xfId="1893"/>
    <cellStyle name="Normal 7 10" xfId="1894"/>
    <cellStyle name="Normal 7 11" xfId="1895"/>
    <cellStyle name="Normal 7 12" xfId="1896"/>
    <cellStyle name="Normal 7 13" xfId="1897"/>
    <cellStyle name="Normal 7 14" xfId="1898"/>
    <cellStyle name="Normal 7 15" xfId="1899"/>
    <cellStyle name="Normal 7 16" xfId="1900"/>
    <cellStyle name="Normal 7 17" xfId="1901"/>
    <cellStyle name="Normal 7 18" xfId="1902"/>
    <cellStyle name="Normal 7 19" xfId="1903"/>
    <cellStyle name="Normal 7 2" xfId="1904"/>
    <cellStyle name="Normal 7 2 10" xfId="1905"/>
    <cellStyle name="Normal 7 2 11" xfId="1906"/>
    <cellStyle name="Normal 7 2 12" xfId="1907"/>
    <cellStyle name="Normal 7 2 13" xfId="1908"/>
    <cellStyle name="Normal 7 2 14" xfId="1909"/>
    <cellStyle name="Normal 7 2 15" xfId="1910"/>
    <cellStyle name="Normal 7 2 16" xfId="1911"/>
    <cellStyle name="Normal 7 2 17" xfId="1912"/>
    <cellStyle name="Normal 7 2 18" xfId="1913"/>
    <cellStyle name="Normal 7 2 19" xfId="1914"/>
    <cellStyle name="Normal 7 2 2" xfId="1915"/>
    <cellStyle name="Normal 7 2 20" xfId="1916"/>
    <cellStyle name="Normal 7 2 21" xfId="1917"/>
    <cellStyle name="Normal 7 2 22" xfId="1918"/>
    <cellStyle name="Normal 7 2 23" xfId="1919"/>
    <cellStyle name="Normal 7 2 3" xfId="1920"/>
    <cellStyle name="Normal 7 2 4" xfId="1921"/>
    <cellStyle name="Normal 7 2 5" xfId="1922"/>
    <cellStyle name="Normal 7 2 6" xfId="1923"/>
    <cellStyle name="Normal 7 2 7" xfId="1924"/>
    <cellStyle name="Normal 7 2 8" xfId="1925"/>
    <cellStyle name="Normal 7 2 9" xfId="1926"/>
    <cellStyle name="Normal 7 20" xfId="1927"/>
    <cellStyle name="Normal 7 21" xfId="1928"/>
    <cellStyle name="Normal 7 22" xfId="1929"/>
    <cellStyle name="Normal 7 23" xfId="1930"/>
    <cellStyle name="Normal 7 24" xfId="1931"/>
    <cellStyle name="Normal 7 3" xfId="1932"/>
    <cellStyle name="Normal 7 4" xfId="1933"/>
    <cellStyle name="Normal 7 5" xfId="1934"/>
    <cellStyle name="Normal 7 6" xfId="1935"/>
    <cellStyle name="Normal 7 7" xfId="1936"/>
    <cellStyle name="Normal 7 8" xfId="1937"/>
    <cellStyle name="Normal 7 9" xfId="1938"/>
    <cellStyle name="Normal 8" xfId="1939"/>
    <cellStyle name="Normal 9" xfId="1953"/>
    <cellStyle name="Note" xfId="1975" builtinId="10" customBuiltin="1"/>
    <cellStyle name="Note 2" xfId="1940"/>
    <cellStyle name="Output" xfId="1970" builtinId="21" customBuiltin="1"/>
    <cellStyle name="Output 2" xfId="1941"/>
    <cellStyle name="Percent 2" xfId="6"/>
    <cellStyle name="Percent 3" xfId="1956"/>
    <cellStyle name="Percent 4" xfId="1942"/>
    <cellStyle name="Title" xfId="1961" builtinId="15" customBuiltin="1"/>
    <cellStyle name="Title 2" xfId="1943"/>
    <cellStyle name="Total" xfId="1977" builtinId="25" customBuiltin="1"/>
    <cellStyle name="Total 2" xfId="1944"/>
    <cellStyle name="Warning Text" xfId="1974" builtinId="11" customBuiltin="1"/>
    <cellStyle name="Warning Text 2" xfId="19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Baseline Case</c:v>
          </c:tx>
          <c:spPr>
            <a:ln w="28575">
              <a:noFill/>
            </a:ln>
          </c:spPr>
          <c:xVal>
            <c:numRef>
              <c:f>'Data Analysis'!$W$7:$W$79</c:f>
              <c:numCache>
                <c:formatCode>0</c:formatCode>
                <c:ptCount val="73"/>
                <c:pt idx="0">
                  <c:v>50000</c:v>
                </c:pt>
                <c:pt idx="1">
                  <c:v>50000</c:v>
                </c:pt>
                <c:pt idx="2">
                  <c:v>55000</c:v>
                </c:pt>
                <c:pt idx="3">
                  <c:v>60000</c:v>
                </c:pt>
                <c:pt idx="4">
                  <c:v>80000</c:v>
                </c:pt>
                <c:pt idx="5">
                  <c:v>53000</c:v>
                </c:pt>
                <c:pt idx="6">
                  <c:v>52000</c:v>
                </c:pt>
                <c:pt idx="7">
                  <c:v>44000</c:v>
                </c:pt>
                <c:pt idx="8">
                  <c:v>25000</c:v>
                </c:pt>
                <c:pt idx="9">
                  <c:v>44000</c:v>
                </c:pt>
                <c:pt idx="10">
                  <c:v>50000</c:v>
                </c:pt>
                <c:pt idx="11">
                  <c:v>60000</c:v>
                </c:pt>
                <c:pt idx="12">
                  <c:v>46000</c:v>
                </c:pt>
                <c:pt idx="13">
                  <c:v>46000</c:v>
                </c:pt>
                <c:pt idx="14">
                  <c:v>46000</c:v>
                </c:pt>
                <c:pt idx="15">
                  <c:v>75000</c:v>
                </c:pt>
                <c:pt idx="16">
                  <c:v>75000</c:v>
                </c:pt>
                <c:pt idx="17">
                  <c:v>55000</c:v>
                </c:pt>
                <c:pt idx="18">
                  <c:v>55000</c:v>
                </c:pt>
                <c:pt idx="19">
                  <c:v>27500</c:v>
                </c:pt>
                <c:pt idx="20">
                  <c:v>27500</c:v>
                </c:pt>
                <c:pt idx="21">
                  <c:v>60000</c:v>
                </c:pt>
                <c:pt idx="22">
                  <c:v>60000</c:v>
                </c:pt>
                <c:pt idx="23">
                  <c:v>44000</c:v>
                </c:pt>
                <c:pt idx="24">
                  <c:v>60000</c:v>
                </c:pt>
                <c:pt idx="25">
                  <c:v>27500</c:v>
                </c:pt>
                <c:pt idx="26">
                  <c:v>70000</c:v>
                </c:pt>
                <c:pt idx="27">
                  <c:v>50000</c:v>
                </c:pt>
                <c:pt idx="28">
                  <c:v>80000</c:v>
                </c:pt>
                <c:pt idx="29">
                  <c:v>50000</c:v>
                </c:pt>
                <c:pt idx="30">
                  <c:v>50000</c:v>
                </c:pt>
                <c:pt idx="31">
                  <c:v>50000</c:v>
                </c:pt>
                <c:pt idx="32">
                  <c:v>53000</c:v>
                </c:pt>
                <c:pt idx="33">
                  <c:v>53000</c:v>
                </c:pt>
                <c:pt idx="34">
                  <c:v>60000</c:v>
                </c:pt>
                <c:pt idx="35">
                  <c:v>60000</c:v>
                </c:pt>
                <c:pt idx="36">
                  <c:v>53000</c:v>
                </c:pt>
                <c:pt idx="37">
                  <c:v>80000</c:v>
                </c:pt>
                <c:pt idx="38">
                  <c:v>80000</c:v>
                </c:pt>
                <c:pt idx="39">
                  <c:v>60000</c:v>
                </c:pt>
                <c:pt idx="40">
                  <c:v>60000</c:v>
                </c:pt>
                <c:pt idx="41">
                  <c:v>60000</c:v>
                </c:pt>
                <c:pt idx="42">
                  <c:v>50000</c:v>
                </c:pt>
                <c:pt idx="43">
                  <c:v>30000</c:v>
                </c:pt>
                <c:pt idx="44">
                  <c:v>52000</c:v>
                </c:pt>
                <c:pt idx="45">
                  <c:v>75000</c:v>
                </c:pt>
                <c:pt idx="46">
                  <c:v>30000</c:v>
                </c:pt>
                <c:pt idx="47">
                  <c:v>90000</c:v>
                </c:pt>
                <c:pt idx="48">
                  <c:v>90000</c:v>
                </c:pt>
                <c:pt idx="49">
                  <c:v>30000</c:v>
                </c:pt>
                <c:pt idx="50">
                  <c:v>50000</c:v>
                </c:pt>
                <c:pt idx="51">
                  <c:v>30000</c:v>
                </c:pt>
                <c:pt idx="52">
                  <c:v>75000</c:v>
                </c:pt>
                <c:pt idx="53">
                  <c:v>90000</c:v>
                </c:pt>
                <c:pt idx="54">
                  <c:v>90000</c:v>
                </c:pt>
                <c:pt idx="55">
                  <c:v>70000</c:v>
                </c:pt>
                <c:pt idx="56">
                  <c:v>70000</c:v>
                </c:pt>
                <c:pt idx="57">
                  <c:v>70000</c:v>
                </c:pt>
                <c:pt idx="58">
                  <c:v>55000</c:v>
                </c:pt>
                <c:pt idx="59">
                  <c:v>60000</c:v>
                </c:pt>
                <c:pt idx="60">
                  <c:v>80000</c:v>
                </c:pt>
                <c:pt idx="61">
                  <c:v>55000</c:v>
                </c:pt>
                <c:pt idx="62">
                  <c:v>80000</c:v>
                </c:pt>
                <c:pt idx="63">
                  <c:v>27500</c:v>
                </c:pt>
                <c:pt idx="64">
                  <c:v>27500</c:v>
                </c:pt>
                <c:pt idx="65">
                  <c:v>27500</c:v>
                </c:pt>
                <c:pt idx="66">
                  <c:v>55000</c:v>
                </c:pt>
                <c:pt idx="67">
                  <c:v>60000</c:v>
                </c:pt>
                <c:pt idx="68">
                  <c:v>80000</c:v>
                </c:pt>
                <c:pt idx="69">
                  <c:v>55000</c:v>
                </c:pt>
                <c:pt idx="70">
                  <c:v>55000</c:v>
                </c:pt>
                <c:pt idx="71">
                  <c:v>60000</c:v>
                </c:pt>
                <c:pt idx="72">
                  <c:v>27500</c:v>
                </c:pt>
              </c:numCache>
            </c:numRef>
          </c:xVal>
          <c:yVal>
            <c:numRef>
              <c:f>'Data Analysis'!$X$7:$X$79</c:f>
              <c:numCache>
                <c:formatCode>_("$"* #,##0_);_("$"* \(#,##0\);_("$"* "-"??_);_(@_)</c:formatCode>
                <c:ptCount val="73"/>
                <c:pt idx="0">
                  <c:v>3660.49</c:v>
                </c:pt>
                <c:pt idx="1">
                  <c:v>6230.0050000000001</c:v>
                </c:pt>
                <c:pt idx="2">
                  <c:v>8217.01</c:v>
                </c:pt>
                <c:pt idx="3">
                  <c:v>8454.01</c:v>
                </c:pt>
                <c:pt idx="4">
                  <c:v>8696.01</c:v>
                </c:pt>
                <c:pt idx="5">
                  <c:v>2508.0100000000002</c:v>
                </c:pt>
                <c:pt idx="6">
                  <c:v>3243</c:v>
                </c:pt>
                <c:pt idx="7">
                  <c:v>3280</c:v>
                </c:pt>
                <c:pt idx="8">
                  <c:v>5410.25</c:v>
                </c:pt>
                <c:pt idx="9">
                  <c:v>5808.99</c:v>
                </c:pt>
                <c:pt idx="10">
                  <c:v>4498.01</c:v>
                </c:pt>
                <c:pt idx="11">
                  <c:v>2700</c:v>
                </c:pt>
                <c:pt idx="12">
                  <c:v>5994.99</c:v>
                </c:pt>
                <c:pt idx="13">
                  <c:v>6652.99</c:v>
                </c:pt>
                <c:pt idx="14">
                  <c:v>5874.9949999999999</c:v>
                </c:pt>
                <c:pt idx="15">
                  <c:v>2700</c:v>
                </c:pt>
                <c:pt idx="16">
                  <c:v>2700</c:v>
                </c:pt>
                <c:pt idx="17">
                  <c:v>7708.25</c:v>
                </c:pt>
                <c:pt idx="18">
                  <c:v>7409.875</c:v>
                </c:pt>
                <c:pt idx="19">
                  <c:v>5042.8900000000003</c:v>
                </c:pt>
                <c:pt idx="20">
                  <c:v>5079.13</c:v>
                </c:pt>
                <c:pt idx="21">
                  <c:v>5088.875</c:v>
                </c:pt>
                <c:pt idx="22">
                  <c:v>5359.75</c:v>
                </c:pt>
                <c:pt idx="23">
                  <c:v>3280</c:v>
                </c:pt>
                <c:pt idx="24">
                  <c:v>2700</c:v>
                </c:pt>
                <c:pt idx="25">
                  <c:v>5904.25</c:v>
                </c:pt>
                <c:pt idx="26">
                  <c:v>3349.7</c:v>
                </c:pt>
                <c:pt idx="27">
                  <c:v>4497.6000000000004</c:v>
                </c:pt>
                <c:pt idx="28">
                  <c:v>8383.375</c:v>
                </c:pt>
                <c:pt idx="29">
                  <c:v>5072.8</c:v>
                </c:pt>
                <c:pt idx="30">
                  <c:v>4168.21</c:v>
                </c:pt>
                <c:pt idx="31">
                  <c:v>3195</c:v>
                </c:pt>
                <c:pt idx="32">
                  <c:v>4232.76</c:v>
                </c:pt>
                <c:pt idx="33">
                  <c:v>2513</c:v>
                </c:pt>
                <c:pt idx="34">
                  <c:v>6373.74</c:v>
                </c:pt>
                <c:pt idx="35">
                  <c:v>6539.59</c:v>
                </c:pt>
                <c:pt idx="36">
                  <c:v>4144.82</c:v>
                </c:pt>
                <c:pt idx="37">
                  <c:v>9005.36</c:v>
                </c:pt>
                <c:pt idx="38">
                  <c:v>9153.39</c:v>
                </c:pt>
                <c:pt idx="39">
                  <c:v>6253.45</c:v>
                </c:pt>
                <c:pt idx="40">
                  <c:v>6421.5749999999998</c:v>
                </c:pt>
                <c:pt idx="41">
                  <c:v>8904.3950000000004</c:v>
                </c:pt>
                <c:pt idx="42">
                  <c:v>5520</c:v>
                </c:pt>
                <c:pt idx="43">
                  <c:v>3047</c:v>
                </c:pt>
                <c:pt idx="44">
                  <c:v>3333.38</c:v>
                </c:pt>
                <c:pt idx="45">
                  <c:v>3505.04</c:v>
                </c:pt>
                <c:pt idx="46">
                  <c:v>3529.14</c:v>
                </c:pt>
                <c:pt idx="47">
                  <c:v>5095.4799999999996</c:v>
                </c:pt>
                <c:pt idx="48">
                  <c:v>5481.03</c:v>
                </c:pt>
                <c:pt idx="49">
                  <c:v>2861.0050000000001</c:v>
                </c:pt>
                <c:pt idx="50">
                  <c:v>5520</c:v>
                </c:pt>
                <c:pt idx="51">
                  <c:v>3239.335</c:v>
                </c:pt>
                <c:pt idx="52">
                  <c:v>3391.15</c:v>
                </c:pt>
                <c:pt idx="53">
                  <c:v>5077.9750000000004</c:v>
                </c:pt>
                <c:pt idx="54">
                  <c:v>5198.46</c:v>
                </c:pt>
                <c:pt idx="55">
                  <c:v>6536.55</c:v>
                </c:pt>
                <c:pt idx="56">
                  <c:v>6536.55</c:v>
                </c:pt>
                <c:pt idx="57">
                  <c:v>6536.55</c:v>
                </c:pt>
                <c:pt idx="58">
                  <c:v>6922.5</c:v>
                </c:pt>
                <c:pt idx="59">
                  <c:v>7132.5</c:v>
                </c:pt>
                <c:pt idx="60">
                  <c:v>7472.5</c:v>
                </c:pt>
                <c:pt idx="61">
                  <c:v>7870</c:v>
                </c:pt>
                <c:pt idx="62">
                  <c:v>8420</c:v>
                </c:pt>
                <c:pt idx="63">
                  <c:v>10030</c:v>
                </c:pt>
                <c:pt idx="64">
                  <c:v>10440</c:v>
                </c:pt>
                <c:pt idx="65">
                  <c:v>10770</c:v>
                </c:pt>
                <c:pt idx="66">
                  <c:v>13410</c:v>
                </c:pt>
                <c:pt idx="67">
                  <c:v>13830</c:v>
                </c:pt>
                <c:pt idx="68">
                  <c:v>14020</c:v>
                </c:pt>
                <c:pt idx="69">
                  <c:v>14030</c:v>
                </c:pt>
                <c:pt idx="70">
                  <c:v>14400</c:v>
                </c:pt>
                <c:pt idx="71">
                  <c:v>14450</c:v>
                </c:pt>
                <c:pt idx="72">
                  <c:v>10525</c:v>
                </c:pt>
              </c:numCache>
            </c:numRef>
          </c:yVal>
          <c:smooth val="0"/>
        </c:ser>
        <c:ser>
          <c:idx val="1"/>
          <c:order val="1"/>
          <c:tx>
            <c:v>Efficient Case</c:v>
          </c:tx>
          <c:spPr>
            <a:ln w="28575">
              <a:noFill/>
            </a:ln>
          </c:spPr>
          <c:xVal>
            <c:numRef>
              <c:f>'Data Analysis'!$W$80:$W$160</c:f>
              <c:numCache>
                <c:formatCode>0</c:formatCode>
                <c:ptCount val="81"/>
                <c:pt idx="0">
                  <c:v>44000</c:v>
                </c:pt>
                <c:pt idx="1">
                  <c:v>54000</c:v>
                </c:pt>
                <c:pt idx="2">
                  <c:v>72000</c:v>
                </c:pt>
                <c:pt idx="3">
                  <c:v>72000</c:v>
                </c:pt>
                <c:pt idx="4">
                  <c:v>90000</c:v>
                </c:pt>
                <c:pt idx="5">
                  <c:v>90000</c:v>
                </c:pt>
                <c:pt idx="6">
                  <c:v>60000</c:v>
                </c:pt>
                <c:pt idx="7">
                  <c:v>60000</c:v>
                </c:pt>
                <c:pt idx="8">
                  <c:v>54000</c:v>
                </c:pt>
                <c:pt idx="9">
                  <c:v>60000</c:v>
                </c:pt>
                <c:pt idx="10">
                  <c:v>44000</c:v>
                </c:pt>
                <c:pt idx="11">
                  <c:v>44000</c:v>
                </c:pt>
                <c:pt idx="12">
                  <c:v>60000</c:v>
                </c:pt>
                <c:pt idx="13">
                  <c:v>60000</c:v>
                </c:pt>
                <c:pt idx="14">
                  <c:v>44000</c:v>
                </c:pt>
                <c:pt idx="15">
                  <c:v>44000</c:v>
                </c:pt>
                <c:pt idx="16">
                  <c:v>40000</c:v>
                </c:pt>
                <c:pt idx="17">
                  <c:v>40000</c:v>
                </c:pt>
                <c:pt idx="18">
                  <c:v>40000</c:v>
                </c:pt>
                <c:pt idx="19">
                  <c:v>40000</c:v>
                </c:pt>
                <c:pt idx="20">
                  <c:v>40000</c:v>
                </c:pt>
                <c:pt idx="21">
                  <c:v>45000</c:v>
                </c:pt>
                <c:pt idx="22">
                  <c:v>45000</c:v>
                </c:pt>
                <c:pt idx="23">
                  <c:v>45000</c:v>
                </c:pt>
                <c:pt idx="24">
                  <c:v>45000</c:v>
                </c:pt>
                <c:pt idx="25">
                  <c:v>50000</c:v>
                </c:pt>
                <c:pt idx="26">
                  <c:v>50000</c:v>
                </c:pt>
                <c:pt idx="27">
                  <c:v>40000</c:v>
                </c:pt>
                <c:pt idx="28">
                  <c:v>54000</c:v>
                </c:pt>
                <c:pt idx="29">
                  <c:v>54000</c:v>
                </c:pt>
                <c:pt idx="30">
                  <c:v>44000</c:v>
                </c:pt>
                <c:pt idx="31">
                  <c:v>40000</c:v>
                </c:pt>
                <c:pt idx="32">
                  <c:v>44000</c:v>
                </c:pt>
                <c:pt idx="33">
                  <c:v>72000</c:v>
                </c:pt>
                <c:pt idx="34">
                  <c:v>40000</c:v>
                </c:pt>
                <c:pt idx="35">
                  <c:v>60000</c:v>
                </c:pt>
                <c:pt idx="36">
                  <c:v>34050</c:v>
                </c:pt>
                <c:pt idx="37">
                  <c:v>34050</c:v>
                </c:pt>
                <c:pt idx="38">
                  <c:v>40000</c:v>
                </c:pt>
                <c:pt idx="39">
                  <c:v>46000</c:v>
                </c:pt>
                <c:pt idx="40">
                  <c:v>40000</c:v>
                </c:pt>
                <c:pt idx="41">
                  <c:v>46000</c:v>
                </c:pt>
                <c:pt idx="42">
                  <c:v>40000</c:v>
                </c:pt>
                <c:pt idx="43">
                  <c:v>45000</c:v>
                </c:pt>
                <c:pt idx="44">
                  <c:v>50000</c:v>
                </c:pt>
                <c:pt idx="45">
                  <c:v>44000</c:v>
                </c:pt>
                <c:pt idx="46">
                  <c:v>44000</c:v>
                </c:pt>
                <c:pt idx="47">
                  <c:v>70000</c:v>
                </c:pt>
                <c:pt idx="48">
                  <c:v>70000</c:v>
                </c:pt>
                <c:pt idx="49">
                  <c:v>54000</c:v>
                </c:pt>
                <c:pt idx="50">
                  <c:v>44000</c:v>
                </c:pt>
                <c:pt idx="51">
                  <c:v>44000</c:v>
                </c:pt>
                <c:pt idx="52">
                  <c:v>70000</c:v>
                </c:pt>
                <c:pt idx="53">
                  <c:v>70000</c:v>
                </c:pt>
                <c:pt idx="54">
                  <c:v>44000</c:v>
                </c:pt>
                <c:pt idx="55">
                  <c:v>120000</c:v>
                </c:pt>
                <c:pt idx="56">
                  <c:v>120000</c:v>
                </c:pt>
                <c:pt idx="57">
                  <c:v>60000</c:v>
                </c:pt>
                <c:pt idx="58">
                  <c:v>60000</c:v>
                </c:pt>
                <c:pt idx="59">
                  <c:v>75000</c:v>
                </c:pt>
                <c:pt idx="60">
                  <c:v>72000</c:v>
                </c:pt>
                <c:pt idx="61">
                  <c:v>72000</c:v>
                </c:pt>
                <c:pt idx="62">
                  <c:v>50000</c:v>
                </c:pt>
                <c:pt idx="63">
                  <c:v>50000</c:v>
                </c:pt>
                <c:pt idx="64">
                  <c:v>50000</c:v>
                </c:pt>
                <c:pt idx="65">
                  <c:v>50000</c:v>
                </c:pt>
                <c:pt idx="66">
                  <c:v>40000</c:v>
                </c:pt>
                <c:pt idx="67">
                  <c:v>53000</c:v>
                </c:pt>
                <c:pt idx="68">
                  <c:v>44000</c:v>
                </c:pt>
                <c:pt idx="69">
                  <c:v>60000</c:v>
                </c:pt>
                <c:pt idx="70">
                  <c:v>60000</c:v>
                </c:pt>
                <c:pt idx="71">
                  <c:v>60000</c:v>
                </c:pt>
                <c:pt idx="72">
                  <c:v>44000</c:v>
                </c:pt>
                <c:pt idx="73">
                  <c:v>60000</c:v>
                </c:pt>
                <c:pt idx="74">
                  <c:v>60000</c:v>
                </c:pt>
                <c:pt idx="75">
                  <c:v>60000</c:v>
                </c:pt>
                <c:pt idx="76">
                  <c:v>40000</c:v>
                </c:pt>
                <c:pt idx="77">
                  <c:v>72000</c:v>
                </c:pt>
                <c:pt idx="78">
                  <c:v>40000</c:v>
                </c:pt>
                <c:pt idx="79">
                  <c:v>72000</c:v>
                </c:pt>
                <c:pt idx="80">
                  <c:v>60000</c:v>
                </c:pt>
              </c:numCache>
            </c:numRef>
          </c:xVal>
          <c:yVal>
            <c:numRef>
              <c:f>'Data Analysis'!$X$80:$X$160</c:f>
              <c:numCache>
                <c:formatCode>_("$"* #,##0_);_("$"* \(#,##0\);_("$"* "-"??_);_(@_)</c:formatCode>
                <c:ptCount val="81"/>
                <c:pt idx="0">
                  <c:v>3394.56</c:v>
                </c:pt>
                <c:pt idx="1">
                  <c:v>2750</c:v>
                </c:pt>
                <c:pt idx="2">
                  <c:v>3574</c:v>
                </c:pt>
                <c:pt idx="3">
                  <c:v>3867</c:v>
                </c:pt>
                <c:pt idx="4">
                  <c:v>4873</c:v>
                </c:pt>
                <c:pt idx="5">
                  <c:v>5109</c:v>
                </c:pt>
                <c:pt idx="6">
                  <c:v>5855.01</c:v>
                </c:pt>
                <c:pt idx="7">
                  <c:v>6029.01</c:v>
                </c:pt>
                <c:pt idx="8">
                  <c:v>2750</c:v>
                </c:pt>
                <c:pt idx="9">
                  <c:v>5699.99</c:v>
                </c:pt>
                <c:pt idx="10">
                  <c:v>6204.45</c:v>
                </c:pt>
                <c:pt idx="11">
                  <c:v>6782.05</c:v>
                </c:pt>
                <c:pt idx="12">
                  <c:v>5733.5050000000001</c:v>
                </c:pt>
                <c:pt idx="13">
                  <c:v>5905.5050000000001</c:v>
                </c:pt>
                <c:pt idx="14">
                  <c:v>5809.25</c:v>
                </c:pt>
                <c:pt idx="15">
                  <c:v>6204.45</c:v>
                </c:pt>
                <c:pt idx="16">
                  <c:v>2623.99</c:v>
                </c:pt>
                <c:pt idx="17">
                  <c:v>5247.99</c:v>
                </c:pt>
                <c:pt idx="18">
                  <c:v>5886.99</c:v>
                </c:pt>
                <c:pt idx="19">
                  <c:v>6541.99</c:v>
                </c:pt>
                <c:pt idx="20">
                  <c:v>6404.9949999999999</c:v>
                </c:pt>
                <c:pt idx="21">
                  <c:v>2995</c:v>
                </c:pt>
                <c:pt idx="22">
                  <c:v>2995</c:v>
                </c:pt>
                <c:pt idx="23">
                  <c:v>3895</c:v>
                </c:pt>
                <c:pt idx="24">
                  <c:v>3895</c:v>
                </c:pt>
                <c:pt idx="25">
                  <c:v>3895</c:v>
                </c:pt>
                <c:pt idx="26">
                  <c:v>3895</c:v>
                </c:pt>
                <c:pt idx="27">
                  <c:v>2495</c:v>
                </c:pt>
                <c:pt idx="28">
                  <c:v>2750</c:v>
                </c:pt>
                <c:pt idx="29">
                  <c:v>2750</c:v>
                </c:pt>
                <c:pt idx="30">
                  <c:v>3280</c:v>
                </c:pt>
                <c:pt idx="31">
                  <c:v>2347.5</c:v>
                </c:pt>
                <c:pt idx="32">
                  <c:v>5809.25</c:v>
                </c:pt>
                <c:pt idx="33">
                  <c:v>6497.5</c:v>
                </c:pt>
                <c:pt idx="34">
                  <c:v>2650</c:v>
                </c:pt>
                <c:pt idx="35">
                  <c:v>5278.8</c:v>
                </c:pt>
                <c:pt idx="36">
                  <c:v>3239.6950000000002</c:v>
                </c:pt>
                <c:pt idx="37">
                  <c:v>3147.27</c:v>
                </c:pt>
                <c:pt idx="38">
                  <c:v>5651.64</c:v>
                </c:pt>
                <c:pt idx="39">
                  <c:v>5639.76</c:v>
                </c:pt>
                <c:pt idx="40">
                  <c:v>6148.98</c:v>
                </c:pt>
                <c:pt idx="41">
                  <c:v>5755.32</c:v>
                </c:pt>
                <c:pt idx="42">
                  <c:v>6280.2</c:v>
                </c:pt>
                <c:pt idx="43">
                  <c:v>8437</c:v>
                </c:pt>
                <c:pt idx="44">
                  <c:v>8673.5</c:v>
                </c:pt>
                <c:pt idx="45">
                  <c:v>6469.41</c:v>
                </c:pt>
                <c:pt idx="46">
                  <c:v>6469.41</c:v>
                </c:pt>
                <c:pt idx="47">
                  <c:v>2825</c:v>
                </c:pt>
                <c:pt idx="48">
                  <c:v>2825</c:v>
                </c:pt>
                <c:pt idx="49">
                  <c:v>3690</c:v>
                </c:pt>
                <c:pt idx="50">
                  <c:v>3234.7049999999999</c:v>
                </c:pt>
                <c:pt idx="51">
                  <c:v>3234.7049999999999</c:v>
                </c:pt>
                <c:pt idx="52">
                  <c:v>2825</c:v>
                </c:pt>
                <c:pt idx="53">
                  <c:v>2825</c:v>
                </c:pt>
                <c:pt idx="54">
                  <c:v>3150</c:v>
                </c:pt>
                <c:pt idx="55">
                  <c:v>3214.25</c:v>
                </c:pt>
                <c:pt idx="56">
                  <c:v>3214.25</c:v>
                </c:pt>
                <c:pt idx="57">
                  <c:v>3975</c:v>
                </c:pt>
                <c:pt idx="58">
                  <c:v>3975</c:v>
                </c:pt>
                <c:pt idx="59">
                  <c:v>3022.81</c:v>
                </c:pt>
                <c:pt idx="60">
                  <c:v>3971.0949999999998</c:v>
                </c:pt>
                <c:pt idx="61">
                  <c:v>3971.0949999999998</c:v>
                </c:pt>
                <c:pt idx="62">
                  <c:v>5843.75</c:v>
                </c:pt>
                <c:pt idx="63">
                  <c:v>5843.75</c:v>
                </c:pt>
                <c:pt idx="64">
                  <c:v>6733</c:v>
                </c:pt>
                <c:pt idx="65">
                  <c:v>6733</c:v>
                </c:pt>
                <c:pt idx="66">
                  <c:v>2528.9</c:v>
                </c:pt>
                <c:pt idx="67">
                  <c:v>2539.1999999999998</c:v>
                </c:pt>
                <c:pt idx="68">
                  <c:v>5603.29</c:v>
                </c:pt>
                <c:pt idx="69">
                  <c:v>5724.01</c:v>
                </c:pt>
                <c:pt idx="70">
                  <c:v>5724</c:v>
                </c:pt>
                <c:pt idx="71">
                  <c:v>5894.88</c:v>
                </c:pt>
                <c:pt idx="72">
                  <c:v>5470.08</c:v>
                </c:pt>
                <c:pt idx="73">
                  <c:v>5605.5550000000003</c:v>
                </c:pt>
                <c:pt idx="74">
                  <c:v>5605.5550000000003</c:v>
                </c:pt>
                <c:pt idx="75">
                  <c:v>5605.5550000000003</c:v>
                </c:pt>
                <c:pt idx="76">
                  <c:v>3749.9</c:v>
                </c:pt>
                <c:pt idx="77">
                  <c:v>3405</c:v>
                </c:pt>
                <c:pt idx="78">
                  <c:v>2375</c:v>
                </c:pt>
                <c:pt idx="79">
                  <c:v>3404.5</c:v>
                </c:pt>
                <c:pt idx="80">
                  <c:v>4698</c:v>
                </c:pt>
              </c:numCache>
            </c:numRef>
          </c:yVal>
          <c:smooth val="0"/>
        </c:ser>
        <c:ser>
          <c:idx val="2"/>
          <c:order val="2"/>
          <c:tx>
            <c:v>Baseline Case Outliers</c:v>
          </c:tx>
          <c:spPr>
            <a:ln w="28575">
              <a:noFill/>
            </a:ln>
          </c:spPr>
          <c:xVal>
            <c:numRef>
              <c:f>'Data Analysis'!$W$186:$W$189</c:f>
              <c:numCache>
                <c:formatCode>0</c:formatCode>
                <c:ptCount val="4"/>
                <c:pt idx="0">
                  <c:v>55000</c:v>
                </c:pt>
                <c:pt idx="1">
                  <c:v>60000</c:v>
                </c:pt>
                <c:pt idx="2">
                  <c:v>80000</c:v>
                </c:pt>
                <c:pt idx="3">
                  <c:v>65000</c:v>
                </c:pt>
              </c:numCache>
            </c:numRef>
          </c:xVal>
          <c:yVal>
            <c:numRef>
              <c:f>'Data Analysis'!$X$186:$X$189</c:f>
              <c:numCache>
                <c:formatCode>_("$"* #,##0_);_("$"* \(#,##0\);_("$"* "-"??_);_(@_)</c:formatCode>
                <c:ptCount val="4"/>
                <c:pt idx="0">
                  <c:v>16620</c:v>
                </c:pt>
                <c:pt idx="1">
                  <c:v>17030</c:v>
                </c:pt>
                <c:pt idx="2">
                  <c:v>17710</c:v>
                </c:pt>
                <c:pt idx="3">
                  <c:v>19680</c:v>
                </c:pt>
              </c:numCache>
            </c:numRef>
          </c:yVal>
          <c:smooth val="0"/>
        </c:ser>
        <c:ser>
          <c:idx val="3"/>
          <c:order val="3"/>
          <c:tx>
            <c:v>Efficient Case Outliers</c:v>
          </c:tx>
          <c:spPr>
            <a:ln w="28575">
              <a:noFill/>
            </a:ln>
          </c:spPr>
          <c:xVal>
            <c:numRef>
              <c:f>('Data Analysis'!$W$191,'Data Analysis'!$W$195:$W$197)</c:f>
              <c:numCache>
                <c:formatCode>0</c:formatCode>
                <c:ptCount val="4"/>
                <c:pt idx="0">
                  <c:v>60000</c:v>
                </c:pt>
                <c:pt idx="1">
                  <c:v>50000</c:v>
                </c:pt>
                <c:pt idx="2">
                  <c:v>50000</c:v>
                </c:pt>
                <c:pt idx="3">
                  <c:v>60000</c:v>
                </c:pt>
              </c:numCache>
            </c:numRef>
          </c:xVal>
          <c:yVal>
            <c:numRef>
              <c:f>('Data Analysis'!$X$191,'Data Analysis'!$X$195:$X$197)</c:f>
              <c:numCache>
                <c:formatCode>_("$"* #,##0_);_("$"* \(#,##0\);_("$"* "-"??_);_(@_)</c:formatCode>
                <c:ptCount val="4"/>
                <c:pt idx="0">
                  <c:v>13279.75</c:v>
                </c:pt>
                <c:pt idx="1">
                  <c:v>11340</c:v>
                </c:pt>
                <c:pt idx="2">
                  <c:v>11690</c:v>
                </c:pt>
                <c:pt idx="3">
                  <c:v>9396</c:v>
                </c:pt>
              </c:numCache>
            </c:numRef>
          </c:yVal>
          <c:smooth val="0"/>
        </c:ser>
        <c:dLbls>
          <c:showLegendKey val="0"/>
          <c:showVal val="0"/>
          <c:showCatName val="0"/>
          <c:showSerName val="0"/>
          <c:showPercent val="0"/>
          <c:showBubbleSize val="0"/>
        </c:dLbls>
        <c:axId val="479001016"/>
        <c:axId val="478998272"/>
      </c:scatterChart>
      <c:valAx>
        <c:axId val="479001016"/>
        <c:scaling>
          <c:orientation val="minMax"/>
          <c:max val="150000"/>
          <c:min val="0"/>
        </c:scaling>
        <c:delete val="0"/>
        <c:axPos val="b"/>
        <c:numFmt formatCode="0" sourceLinked="1"/>
        <c:majorTickMark val="out"/>
        <c:minorTickMark val="none"/>
        <c:tickLblPos val="nextTo"/>
        <c:crossAx val="478998272"/>
        <c:crosses val="autoZero"/>
        <c:crossBetween val="midCat"/>
      </c:valAx>
      <c:valAx>
        <c:axId val="478998272"/>
        <c:scaling>
          <c:orientation val="minMax"/>
          <c:max val="20000"/>
        </c:scaling>
        <c:delete val="0"/>
        <c:axPos val="l"/>
        <c:majorGridlines/>
        <c:numFmt formatCode="_(&quot;$&quot;* #,##0_);_(&quot;$&quot;* \(#,##0\);_(&quot;$&quot;* &quot;-&quot;??_);_(@_)" sourceLinked="1"/>
        <c:majorTickMark val="out"/>
        <c:minorTickMark val="none"/>
        <c:tickLblPos val="nextTo"/>
        <c:crossAx val="47900101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04177171727832"/>
          <c:y val="3.2651467662653526E-2"/>
          <c:w val="0.63101484052571566"/>
          <c:h val="0.85799945159434143"/>
        </c:manualLayout>
      </c:layout>
      <c:scatterChart>
        <c:scatterStyle val="lineMarker"/>
        <c:varyColors val="0"/>
        <c:ser>
          <c:idx val="1"/>
          <c:order val="0"/>
          <c:tx>
            <c:v>Cost per kBtu (Base)</c:v>
          </c:tx>
          <c:spPr>
            <a:ln w="28575">
              <a:noFill/>
            </a:ln>
          </c:spPr>
          <c:xVal>
            <c:numRef>
              <c:f>('Outlier Determination'!$AG$7:$AG$73,'Outlier Determination'!$AG$76:$AG$77,'Outlier Determination'!$AG$81:$AG$86,'Outlier Determination'!$AG$88:$AG$91)</c:f>
              <c:numCache>
                <c:formatCode>General</c:formatCode>
                <c:ptCount val="79"/>
                <c:pt idx="0">
                  <c:v>50000</c:v>
                </c:pt>
                <c:pt idx="1">
                  <c:v>50000</c:v>
                </c:pt>
                <c:pt idx="2">
                  <c:v>55000</c:v>
                </c:pt>
                <c:pt idx="3">
                  <c:v>60000</c:v>
                </c:pt>
                <c:pt idx="4">
                  <c:v>80000</c:v>
                </c:pt>
                <c:pt idx="5">
                  <c:v>53000</c:v>
                </c:pt>
                <c:pt idx="6">
                  <c:v>52000</c:v>
                </c:pt>
                <c:pt idx="7">
                  <c:v>44000</c:v>
                </c:pt>
                <c:pt idx="8">
                  <c:v>25000</c:v>
                </c:pt>
                <c:pt idx="9">
                  <c:v>44000</c:v>
                </c:pt>
                <c:pt idx="10">
                  <c:v>50000</c:v>
                </c:pt>
                <c:pt idx="11">
                  <c:v>60000</c:v>
                </c:pt>
                <c:pt idx="12">
                  <c:v>46000</c:v>
                </c:pt>
                <c:pt idx="13">
                  <c:v>46000</c:v>
                </c:pt>
                <c:pt idx="14">
                  <c:v>46000</c:v>
                </c:pt>
                <c:pt idx="15">
                  <c:v>75000</c:v>
                </c:pt>
                <c:pt idx="16">
                  <c:v>75000</c:v>
                </c:pt>
                <c:pt idx="17">
                  <c:v>55000</c:v>
                </c:pt>
                <c:pt idx="18">
                  <c:v>55000</c:v>
                </c:pt>
                <c:pt idx="19">
                  <c:v>27500</c:v>
                </c:pt>
                <c:pt idx="20">
                  <c:v>27500</c:v>
                </c:pt>
                <c:pt idx="21">
                  <c:v>60000</c:v>
                </c:pt>
                <c:pt idx="22">
                  <c:v>60000</c:v>
                </c:pt>
                <c:pt idx="23">
                  <c:v>44000</c:v>
                </c:pt>
                <c:pt idx="24">
                  <c:v>60000</c:v>
                </c:pt>
                <c:pt idx="25">
                  <c:v>27500</c:v>
                </c:pt>
                <c:pt idx="26">
                  <c:v>70000</c:v>
                </c:pt>
                <c:pt idx="27">
                  <c:v>50000</c:v>
                </c:pt>
                <c:pt idx="28">
                  <c:v>80000</c:v>
                </c:pt>
                <c:pt idx="29">
                  <c:v>50000</c:v>
                </c:pt>
                <c:pt idx="30">
                  <c:v>50000</c:v>
                </c:pt>
                <c:pt idx="31">
                  <c:v>50000</c:v>
                </c:pt>
                <c:pt idx="32">
                  <c:v>53000</c:v>
                </c:pt>
                <c:pt idx="33">
                  <c:v>53000</c:v>
                </c:pt>
                <c:pt idx="34">
                  <c:v>60000</c:v>
                </c:pt>
                <c:pt idx="35">
                  <c:v>60000</c:v>
                </c:pt>
                <c:pt idx="36">
                  <c:v>53000</c:v>
                </c:pt>
                <c:pt idx="37">
                  <c:v>80000</c:v>
                </c:pt>
                <c:pt idx="38">
                  <c:v>80000</c:v>
                </c:pt>
                <c:pt idx="39">
                  <c:v>60000</c:v>
                </c:pt>
                <c:pt idx="40">
                  <c:v>60000</c:v>
                </c:pt>
                <c:pt idx="41">
                  <c:v>60000</c:v>
                </c:pt>
                <c:pt idx="42">
                  <c:v>50000</c:v>
                </c:pt>
                <c:pt idx="43">
                  <c:v>30000</c:v>
                </c:pt>
                <c:pt idx="44">
                  <c:v>52000</c:v>
                </c:pt>
                <c:pt idx="45">
                  <c:v>75000</c:v>
                </c:pt>
                <c:pt idx="46">
                  <c:v>30000</c:v>
                </c:pt>
                <c:pt idx="47">
                  <c:v>90000</c:v>
                </c:pt>
                <c:pt idx="48">
                  <c:v>90000</c:v>
                </c:pt>
                <c:pt idx="49">
                  <c:v>30000</c:v>
                </c:pt>
                <c:pt idx="50">
                  <c:v>50000</c:v>
                </c:pt>
                <c:pt idx="51">
                  <c:v>30000</c:v>
                </c:pt>
                <c:pt idx="52">
                  <c:v>75000</c:v>
                </c:pt>
                <c:pt idx="53">
                  <c:v>90000</c:v>
                </c:pt>
                <c:pt idx="54">
                  <c:v>90000</c:v>
                </c:pt>
                <c:pt idx="55">
                  <c:v>70000</c:v>
                </c:pt>
                <c:pt idx="56">
                  <c:v>70000</c:v>
                </c:pt>
                <c:pt idx="57">
                  <c:v>70000</c:v>
                </c:pt>
                <c:pt idx="58">
                  <c:v>55000</c:v>
                </c:pt>
                <c:pt idx="59">
                  <c:v>60000</c:v>
                </c:pt>
                <c:pt idx="60">
                  <c:v>80000</c:v>
                </c:pt>
                <c:pt idx="61">
                  <c:v>55000</c:v>
                </c:pt>
                <c:pt idx="62">
                  <c:v>80000</c:v>
                </c:pt>
                <c:pt idx="63">
                  <c:v>75000</c:v>
                </c:pt>
                <c:pt idx="64">
                  <c:v>75000</c:v>
                </c:pt>
                <c:pt idx="65">
                  <c:v>55000</c:v>
                </c:pt>
                <c:pt idx="66">
                  <c:v>55000</c:v>
                </c:pt>
                <c:pt idx="67">
                  <c:v>60000</c:v>
                </c:pt>
                <c:pt idx="68">
                  <c:v>60000</c:v>
                </c:pt>
                <c:pt idx="69">
                  <c:v>55000</c:v>
                </c:pt>
                <c:pt idx="70">
                  <c:v>60000</c:v>
                </c:pt>
                <c:pt idx="71">
                  <c:v>80000</c:v>
                </c:pt>
                <c:pt idx="72">
                  <c:v>55000</c:v>
                </c:pt>
                <c:pt idx="73">
                  <c:v>55000</c:v>
                </c:pt>
                <c:pt idx="74">
                  <c:v>60000</c:v>
                </c:pt>
                <c:pt idx="75">
                  <c:v>55000</c:v>
                </c:pt>
                <c:pt idx="76">
                  <c:v>60000</c:v>
                </c:pt>
                <c:pt idx="77">
                  <c:v>80000</c:v>
                </c:pt>
                <c:pt idx="78">
                  <c:v>65000</c:v>
                </c:pt>
              </c:numCache>
            </c:numRef>
          </c:xVal>
          <c:yVal>
            <c:numRef>
              <c:f>('Outlier Determination'!$AI$7:$AI$73,'Outlier Determination'!$AI$76:$AI$77,'Outlier Determination'!$AI$81:$AI$86,'Outlier Determination'!$AI$88:$AI$91)</c:f>
              <c:numCache>
                <c:formatCode>_("$"* #,##0.00_);_("$"* \(#,##0.00\);_("$"* "-"??_);_(@_)</c:formatCode>
                <c:ptCount val="79"/>
                <c:pt idx="0">
                  <c:v>73.209800000000001</c:v>
                </c:pt>
                <c:pt idx="1">
                  <c:v>124.6001</c:v>
                </c:pt>
                <c:pt idx="2">
                  <c:v>149.40018181818184</c:v>
                </c:pt>
                <c:pt idx="3">
                  <c:v>140.90016666666668</c:v>
                </c:pt>
                <c:pt idx="4">
                  <c:v>108.700125</c:v>
                </c:pt>
                <c:pt idx="5">
                  <c:v>47.320943396226419</c:v>
                </c:pt>
                <c:pt idx="6">
                  <c:v>62.365384615384613</c:v>
                </c:pt>
                <c:pt idx="7">
                  <c:v>74.545454545454547</c:v>
                </c:pt>
                <c:pt idx="8">
                  <c:v>216.41</c:v>
                </c:pt>
                <c:pt idx="9">
                  <c:v>132.02250000000001</c:v>
                </c:pt>
                <c:pt idx="10">
                  <c:v>89.9602</c:v>
                </c:pt>
                <c:pt idx="11">
                  <c:v>45</c:v>
                </c:pt>
                <c:pt idx="12">
                  <c:v>130.32586956521737</c:v>
                </c:pt>
                <c:pt idx="13">
                  <c:v>144.63021739130434</c:v>
                </c:pt>
                <c:pt idx="14">
                  <c:v>127.71728260869565</c:v>
                </c:pt>
                <c:pt idx="15">
                  <c:v>36</c:v>
                </c:pt>
                <c:pt idx="16">
                  <c:v>36</c:v>
                </c:pt>
                <c:pt idx="17">
                  <c:v>140.15</c:v>
                </c:pt>
                <c:pt idx="18">
                  <c:v>134.72499999999999</c:v>
                </c:pt>
                <c:pt idx="19">
                  <c:v>183.37781818181818</c:v>
                </c:pt>
                <c:pt idx="20">
                  <c:v>184.69563636363637</c:v>
                </c:pt>
                <c:pt idx="21">
                  <c:v>84.814583333333331</c:v>
                </c:pt>
                <c:pt idx="22">
                  <c:v>89.329166666666666</c:v>
                </c:pt>
                <c:pt idx="23">
                  <c:v>74.545454545454547</c:v>
                </c:pt>
                <c:pt idx="24">
                  <c:v>45</c:v>
                </c:pt>
                <c:pt idx="25">
                  <c:v>214.7</c:v>
                </c:pt>
                <c:pt idx="26">
                  <c:v>47.85285714285714</c:v>
                </c:pt>
                <c:pt idx="27">
                  <c:v>89.952000000000012</c:v>
                </c:pt>
                <c:pt idx="28">
                  <c:v>104.7921875</c:v>
                </c:pt>
                <c:pt idx="29">
                  <c:v>101.456</c:v>
                </c:pt>
                <c:pt idx="30">
                  <c:v>83.364199999999997</c:v>
                </c:pt>
                <c:pt idx="31">
                  <c:v>63.9</c:v>
                </c:pt>
                <c:pt idx="32">
                  <c:v>79.863396226415105</c:v>
                </c:pt>
                <c:pt idx="33">
                  <c:v>47.415094339622641</c:v>
                </c:pt>
                <c:pt idx="34">
                  <c:v>106.229</c:v>
                </c:pt>
                <c:pt idx="35">
                  <c:v>108.99316666666667</c:v>
                </c:pt>
                <c:pt idx="36">
                  <c:v>78.204150943396215</c:v>
                </c:pt>
                <c:pt idx="37">
                  <c:v>112.56700000000001</c:v>
                </c:pt>
                <c:pt idx="38">
                  <c:v>114.41737499999999</c:v>
                </c:pt>
                <c:pt idx="39">
                  <c:v>104.22416666666666</c:v>
                </c:pt>
                <c:pt idx="40">
                  <c:v>107.02624999999999</c:v>
                </c:pt>
                <c:pt idx="41">
                  <c:v>148.40658333333334</c:v>
                </c:pt>
                <c:pt idx="42">
                  <c:v>110.4</c:v>
                </c:pt>
                <c:pt idx="43">
                  <c:v>101.56666666666666</c:v>
                </c:pt>
                <c:pt idx="44">
                  <c:v>64.103461538461545</c:v>
                </c:pt>
                <c:pt idx="45">
                  <c:v>46.733866666666664</c:v>
                </c:pt>
                <c:pt idx="46">
                  <c:v>117.63799999999999</c:v>
                </c:pt>
                <c:pt idx="47">
                  <c:v>56.61644444444444</c:v>
                </c:pt>
                <c:pt idx="48">
                  <c:v>60.900333333333329</c:v>
                </c:pt>
                <c:pt idx="49">
                  <c:v>95.366833333333332</c:v>
                </c:pt>
                <c:pt idx="50">
                  <c:v>110.4</c:v>
                </c:pt>
                <c:pt idx="51">
                  <c:v>107.97783333333334</c:v>
                </c:pt>
                <c:pt idx="52">
                  <c:v>45.215333333333334</c:v>
                </c:pt>
                <c:pt idx="53">
                  <c:v>56.421944444444449</c:v>
                </c:pt>
                <c:pt idx="54">
                  <c:v>57.760666666666665</c:v>
                </c:pt>
                <c:pt idx="55">
                  <c:v>93.379285714285714</c:v>
                </c:pt>
                <c:pt idx="56">
                  <c:v>93.379285714285714</c:v>
                </c:pt>
                <c:pt idx="57">
                  <c:v>93.379285714285714</c:v>
                </c:pt>
                <c:pt idx="58">
                  <c:v>125.86363636363636</c:v>
                </c:pt>
                <c:pt idx="59">
                  <c:v>118.875</c:v>
                </c:pt>
                <c:pt idx="60">
                  <c:v>93.40625</c:v>
                </c:pt>
                <c:pt idx="61">
                  <c:v>143.09090909090909</c:v>
                </c:pt>
                <c:pt idx="62">
                  <c:v>105.25</c:v>
                </c:pt>
                <c:pt idx="63">
                  <c:v>100.8</c:v>
                </c:pt>
                <c:pt idx="64">
                  <c:v>98</c:v>
                </c:pt>
                <c:pt idx="65">
                  <c:v>227.72727272727272</c:v>
                </c:pt>
                <c:pt idx="66">
                  <c:v>134.72499999999999</c:v>
                </c:pt>
                <c:pt idx="67">
                  <c:v>147.875</c:v>
                </c:pt>
                <c:pt idx="68">
                  <c:v>154.91666666666666</c:v>
                </c:pt>
                <c:pt idx="69">
                  <c:v>243.81818181818181</c:v>
                </c:pt>
                <c:pt idx="70">
                  <c:v>230.5</c:v>
                </c:pt>
                <c:pt idx="71">
                  <c:v>175.25</c:v>
                </c:pt>
                <c:pt idx="72">
                  <c:v>255.09090909090909</c:v>
                </c:pt>
                <c:pt idx="73">
                  <c:v>261.81818181818181</c:v>
                </c:pt>
                <c:pt idx="74">
                  <c:v>240.83333333333334</c:v>
                </c:pt>
                <c:pt idx="75">
                  <c:v>302.18181818181819</c:v>
                </c:pt>
                <c:pt idx="76">
                  <c:v>283.83333333333331</c:v>
                </c:pt>
                <c:pt idx="77">
                  <c:v>221.375</c:v>
                </c:pt>
                <c:pt idx="78">
                  <c:v>302.76923076923077</c:v>
                </c:pt>
              </c:numCache>
            </c:numRef>
          </c:yVal>
          <c:smooth val="0"/>
        </c:ser>
        <c:ser>
          <c:idx val="0"/>
          <c:order val="1"/>
          <c:tx>
            <c:v>Cost per kBtu (efficient)</c:v>
          </c:tx>
          <c:spPr>
            <a:ln w="28575">
              <a:noFill/>
            </a:ln>
          </c:spPr>
          <c:xVal>
            <c:numRef>
              <c:f>('Outlier Determination'!$AG$93:$AG$167,'Outlier Determination'!$AG$174:$AG$180)</c:f>
              <c:numCache>
                <c:formatCode>General</c:formatCode>
                <c:ptCount val="82"/>
                <c:pt idx="0">
                  <c:v>44000</c:v>
                </c:pt>
                <c:pt idx="1">
                  <c:v>54000</c:v>
                </c:pt>
                <c:pt idx="2">
                  <c:v>72000</c:v>
                </c:pt>
                <c:pt idx="3">
                  <c:v>72000</c:v>
                </c:pt>
                <c:pt idx="4">
                  <c:v>90000</c:v>
                </c:pt>
                <c:pt idx="5">
                  <c:v>90000</c:v>
                </c:pt>
                <c:pt idx="6">
                  <c:v>60000</c:v>
                </c:pt>
                <c:pt idx="7">
                  <c:v>60000</c:v>
                </c:pt>
                <c:pt idx="8">
                  <c:v>54000</c:v>
                </c:pt>
                <c:pt idx="9">
                  <c:v>60000</c:v>
                </c:pt>
                <c:pt idx="10">
                  <c:v>44000</c:v>
                </c:pt>
                <c:pt idx="11">
                  <c:v>44000</c:v>
                </c:pt>
                <c:pt idx="12">
                  <c:v>60000</c:v>
                </c:pt>
                <c:pt idx="13">
                  <c:v>60000</c:v>
                </c:pt>
                <c:pt idx="14">
                  <c:v>44000</c:v>
                </c:pt>
                <c:pt idx="15">
                  <c:v>44000</c:v>
                </c:pt>
                <c:pt idx="16">
                  <c:v>40000</c:v>
                </c:pt>
                <c:pt idx="17">
                  <c:v>40000</c:v>
                </c:pt>
                <c:pt idx="18">
                  <c:v>40000</c:v>
                </c:pt>
                <c:pt idx="19">
                  <c:v>40000</c:v>
                </c:pt>
                <c:pt idx="20">
                  <c:v>40000</c:v>
                </c:pt>
                <c:pt idx="21">
                  <c:v>45000</c:v>
                </c:pt>
                <c:pt idx="22">
                  <c:v>45000</c:v>
                </c:pt>
                <c:pt idx="23">
                  <c:v>45000</c:v>
                </c:pt>
                <c:pt idx="24">
                  <c:v>45000</c:v>
                </c:pt>
                <c:pt idx="25">
                  <c:v>50000</c:v>
                </c:pt>
                <c:pt idx="26">
                  <c:v>50000</c:v>
                </c:pt>
                <c:pt idx="27">
                  <c:v>40000</c:v>
                </c:pt>
                <c:pt idx="28">
                  <c:v>54000</c:v>
                </c:pt>
                <c:pt idx="29">
                  <c:v>54000</c:v>
                </c:pt>
                <c:pt idx="30">
                  <c:v>44000</c:v>
                </c:pt>
                <c:pt idx="31">
                  <c:v>40000</c:v>
                </c:pt>
                <c:pt idx="32">
                  <c:v>44000</c:v>
                </c:pt>
                <c:pt idx="33">
                  <c:v>72000</c:v>
                </c:pt>
                <c:pt idx="34">
                  <c:v>40000</c:v>
                </c:pt>
                <c:pt idx="35">
                  <c:v>60000</c:v>
                </c:pt>
                <c:pt idx="36">
                  <c:v>34050</c:v>
                </c:pt>
                <c:pt idx="37">
                  <c:v>34050</c:v>
                </c:pt>
                <c:pt idx="38">
                  <c:v>40000</c:v>
                </c:pt>
                <c:pt idx="39">
                  <c:v>46000</c:v>
                </c:pt>
                <c:pt idx="40">
                  <c:v>40000</c:v>
                </c:pt>
                <c:pt idx="41">
                  <c:v>46000</c:v>
                </c:pt>
                <c:pt idx="42">
                  <c:v>40000</c:v>
                </c:pt>
                <c:pt idx="43">
                  <c:v>54000</c:v>
                </c:pt>
                <c:pt idx="44">
                  <c:v>44000</c:v>
                </c:pt>
                <c:pt idx="45">
                  <c:v>44000</c:v>
                </c:pt>
                <c:pt idx="46">
                  <c:v>70000</c:v>
                </c:pt>
                <c:pt idx="47">
                  <c:v>70000</c:v>
                </c:pt>
                <c:pt idx="48">
                  <c:v>44000</c:v>
                </c:pt>
                <c:pt idx="49">
                  <c:v>120000</c:v>
                </c:pt>
                <c:pt idx="50">
                  <c:v>120000</c:v>
                </c:pt>
                <c:pt idx="51">
                  <c:v>60000</c:v>
                </c:pt>
                <c:pt idx="52">
                  <c:v>60000</c:v>
                </c:pt>
                <c:pt idx="53">
                  <c:v>75000</c:v>
                </c:pt>
                <c:pt idx="54">
                  <c:v>72000</c:v>
                </c:pt>
                <c:pt idx="55">
                  <c:v>72000</c:v>
                </c:pt>
                <c:pt idx="56">
                  <c:v>50000</c:v>
                </c:pt>
                <c:pt idx="57">
                  <c:v>50000</c:v>
                </c:pt>
                <c:pt idx="58">
                  <c:v>50000</c:v>
                </c:pt>
                <c:pt idx="59">
                  <c:v>50000</c:v>
                </c:pt>
                <c:pt idx="60">
                  <c:v>40000</c:v>
                </c:pt>
                <c:pt idx="61">
                  <c:v>53000</c:v>
                </c:pt>
                <c:pt idx="62">
                  <c:v>44000</c:v>
                </c:pt>
                <c:pt idx="63">
                  <c:v>60000</c:v>
                </c:pt>
                <c:pt idx="64">
                  <c:v>60000</c:v>
                </c:pt>
                <c:pt idx="65">
                  <c:v>60000</c:v>
                </c:pt>
                <c:pt idx="66">
                  <c:v>44000</c:v>
                </c:pt>
                <c:pt idx="67">
                  <c:v>60000</c:v>
                </c:pt>
                <c:pt idx="68">
                  <c:v>60000</c:v>
                </c:pt>
                <c:pt idx="69">
                  <c:v>60000</c:v>
                </c:pt>
                <c:pt idx="70">
                  <c:v>40000</c:v>
                </c:pt>
                <c:pt idx="71">
                  <c:v>72000</c:v>
                </c:pt>
                <c:pt idx="72">
                  <c:v>40000</c:v>
                </c:pt>
                <c:pt idx="73">
                  <c:v>72000</c:v>
                </c:pt>
                <c:pt idx="74">
                  <c:v>60000</c:v>
                </c:pt>
                <c:pt idx="75">
                  <c:v>60000</c:v>
                </c:pt>
                <c:pt idx="76">
                  <c:v>44000</c:v>
                </c:pt>
                <c:pt idx="77">
                  <c:v>44000</c:v>
                </c:pt>
                <c:pt idx="78">
                  <c:v>45000</c:v>
                </c:pt>
                <c:pt idx="79">
                  <c:v>50000</c:v>
                </c:pt>
                <c:pt idx="80">
                  <c:v>70000</c:v>
                </c:pt>
                <c:pt idx="81">
                  <c:v>70000</c:v>
                </c:pt>
              </c:numCache>
            </c:numRef>
          </c:xVal>
          <c:yVal>
            <c:numRef>
              <c:f>('Outlier Determination'!$AI$93:$AI$167,'Outlier Determination'!$AI$174:$AI$180)</c:f>
              <c:numCache>
                <c:formatCode>_("$"* #,##0.00_);_("$"* \(#,##0.00\);_("$"* "-"??_);_(@_)</c:formatCode>
                <c:ptCount val="82"/>
                <c:pt idx="0">
                  <c:v>77.149090909090901</c:v>
                </c:pt>
                <c:pt idx="1">
                  <c:v>50.925925925925924</c:v>
                </c:pt>
                <c:pt idx="2">
                  <c:v>49.638888888888886</c:v>
                </c:pt>
                <c:pt idx="3">
                  <c:v>53.708333333333336</c:v>
                </c:pt>
                <c:pt idx="4">
                  <c:v>54.144444444444446</c:v>
                </c:pt>
                <c:pt idx="5">
                  <c:v>56.766666666666666</c:v>
                </c:pt>
                <c:pt idx="6">
                  <c:v>97.583500000000001</c:v>
                </c:pt>
                <c:pt idx="7">
                  <c:v>100.48350000000001</c:v>
                </c:pt>
                <c:pt idx="8">
                  <c:v>50.925925925925924</c:v>
                </c:pt>
                <c:pt idx="9">
                  <c:v>94.999833333333328</c:v>
                </c:pt>
                <c:pt idx="10">
                  <c:v>141.01022727272726</c:v>
                </c:pt>
                <c:pt idx="11">
                  <c:v>154.13750000000002</c:v>
                </c:pt>
                <c:pt idx="12">
                  <c:v>95.558416666666673</c:v>
                </c:pt>
                <c:pt idx="13">
                  <c:v>98.425083333333333</c:v>
                </c:pt>
                <c:pt idx="14">
                  <c:v>132.02840909090909</c:v>
                </c:pt>
                <c:pt idx="15">
                  <c:v>141.01022727272726</c:v>
                </c:pt>
                <c:pt idx="16">
                  <c:v>65.59975</c:v>
                </c:pt>
                <c:pt idx="17">
                  <c:v>131.19974999999999</c:v>
                </c:pt>
                <c:pt idx="18">
                  <c:v>147.17474999999999</c:v>
                </c:pt>
                <c:pt idx="19">
                  <c:v>163.54974999999999</c:v>
                </c:pt>
                <c:pt idx="20">
                  <c:v>160.124875</c:v>
                </c:pt>
                <c:pt idx="21">
                  <c:v>66.555555555555557</c:v>
                </c:pt>
                <c:pt idx="22">
                  <c:v>66.555555555555557</c:v>
                </c:pt>
                <c:pt idx="23">
                  <c:v>86.555555555555557</c:v>
                </c:pt>
                <c:pt idx="24">
                  <c:v>86.555555555555557</c:v>
                </c:pt>
                <c:pt idx="25">
                  <c:v>77.900000000000006</c:v>
                </c:pt>
                <c:pt idx="26">
                  <c:v>77.900000000000006</c:v>
                </c:pt>
                <c:pt idx="27">
                  <c:v>62.375</c:v>
                </c:pt>
                <c:pt idx="28">
                  <c:v>50.925925925925924</c:v>
                </c:pt>
                <c:pt idx="29">
                  <c:v>50.925925925925924</c:v>
                </c:pt>
                <c:pt idx="30">
                  <c:v>74.545454545454547</c:v>
                </c:pt>
                <c:pt idx="31">
                  <c:v>58.6875</c:v>
                </c:pt>
                <c:pt idx="32">
                  <c:v>132.02840909090909</c:v>
                </c:pt>
                <c:pt idx="33">
                  <c:v>90.243055555555557</c:v>
                </c:pt>
                <c:pt idx="34">
                  <c:v>66.25</c:v>
                </c:pt>
                <c:pt idx="35">
                  <c:v>87.98</c:v>
                </c:pt>
                <c:pt idx="36">
                  <c:v>95.145227606461106</c:v>
                </c:pt>
                <c:pt idx="37">
                  <c:v>92.430837004405291</c:v>
                </c:pt>
                <c:pt idx="38">
                  <c:v>141.291</c:v>
                </c:pt>
                <c:pt idx="39">
                  <c:v>122.60347826086957</c:v>
                </c:pt>
                <c:pt idx="40">
                  <c:v>153.72449999999998</c:v>
                </c:pt>
                <c:pt idx="41">
                  <c:v>125.11565217391303</c:v>
                </c:pt>
                <c:pt idx="42">
                  <c:v>157.005</c:v>
                </c:pt>
                <c:pt idx="43">
                  <c:v>68.333333333333329</c:v>
                </c:pt>
                <c:pt idx="44">
                  <c:v>73.516022727272727</c:v>
                </c:pt>
                <c:pt idx="45">
                  <c:v>73.516022727272727</c:v>
                </c:pt>
                <c:pt idx="46">
                  <c:v>40.357142857142854</c:v>
                </c:pt>
                <c:pt idx="47">
                  <c:v>40.357142857142854</c:v>
                </c:pt>
                <c:pt idx="48">
                  <c:v>71.590909090909093</c:v>
                </c:pt>
                <c:pt idx="49">
                  <c:v>26.785416666666666</c:v>
                </c:pt>
                <c:pt idx="50">
                  <c:v>26.785416666666666</c:v>
                </c:pt>
                <c:pt idx="51">
                  <c:v>66.25</c:v>
                </c:pt>
                <c:pt idx="52">
                  <c:v>66.25</c:v>
                </c:pt>
                <c:pt idx="53">
                  <c:v>40.304133333333333</c:v>
                </c:pt>
                <c:pt idx="54">
                  <c:v>55.154097222222219</c:v>
                </c:pt>
                <c:pt idx="55">
                  <c:v>55.154097222222219</c:v>
                </c:pt>
                <c:pt idx="56">
                  <c:v>116.875</c:v>
                </c:pt>
                <c:pt idx="57">
                  <c:v>116.875</c:v>
                </c:pt>
                <c:pt idx="58">
                  <c:v>134.66</c:v>
                </c:pt>
                <c:pt idx="59">
                  <c:v>134.66</c:v>
                </c:pt>
                <c:pt idx="60">
                  <c:v>63.222500000000004</c:v>
                </c:pt>
                <c:pt idx="61">
                  <c:v>47.909433962264146</c:v>
                </c:pt>
                <c:pt idx="62">
                  <c:v>127.3475</c:v>
                </c:pt>
                <c:pt idx="63">
                  <c:v>95.400166666666664</c:v>
                </c:pt>
                <c:pt idx="64">
                  <c:v>95.4</c:v>
                </c:pt>
                <c:pt idx="65">
                  <c:v>98.248000000000005</c:v>
                </c:pt>
                <c:pt idx="66">
                  <c:v>124.32</c:v>
                </c:pt>
                <c:pt idx="67">
                  <c:v>93.425916666666666</c:v>
                </c:pt>
                <c:pt idx="68">
                  <c:v>93.425916666666666</c:v>
                </c:pt>
                <c:pt idx="69">
                  <c:v>93.425916666666666</c:v>
                </c:pt>
                <c:pt idx="70">
                  <c:v>93.747500000000002</c:v>
                </c:pt>
                <c:pt idx="71">
                  <c:v>47.291666666666664</c:v>
                </c:pt>
                <c:pt idx="72">
                  <c:v>59.375</c:v>
                </c:pt>
                <c:pt idx="73">
                  <c:v>47.284722222222221</c:v>
                </c:pt>
                <c:pt idx="74">
                  <c:v>78.3</c:v>
                </c:pt>
                <c:pt idx="75">
                  <c:v>156.6</c:v>
                </c:pt>
                <c:pt idx="76">
                  <c:v>147.03204545454545</c:v>
                </c:pt>
                <c:pt idx="77">
                  <c:v>147.03204545454545</c:v>
                </c:pt>
                <c:pt idx="78">
                  <c:v>187.48888888888888</c:v>
                </c:pt>
                <c:pt idx="79">
                  <c:v>173.47</c:v>
                </c:pt>
                <c:pt idx="80">
                  <c:v>40.357142857142854</c:v>
                </c:pt>
                <c:pt idx="81">
                  <c:v>40.357142857142854</c:v>
                </c:pt>
              </c:numCache>
            </c:numRef>
          </c:yVal>
          <c:smooth val="0"/>
        </c:ser>
        <c:dLbls>
          <c:showLegendKey val="0"/>
          <c:showVal val="0"/>
          <c:showCatName val="0"/>
          <c:showSerName val="0"/>
          <c:showPercent val="0"/>
          <c:showBubbleSize val="0"/>
        </c:dLbls>
        <c:axId val="479003368"/>
        <c:axId val="479001408"/>
      </c:scatterChart>
      <c:valAx>
        <c:axId val="479003368"/>
        <c:scaling>
          <c:orientation val="minMax"/>
        </c:scaling>
        <c:delete val="0"/>
        <c:axPos val="b"/>
        <c:title>
          <c:tx>
            <c:rich>
              <a:bodyPr/>
              <a:lstStyle/>
              <a:p>
                <a:pPr>
                  <a:defRPr/>
                </a:pPr>
                <a:r>
                  <a:rPr lang="en-US"/>
                  <a:t>Btu Output</a:t>
                </a:r>
              </a:p>
            </c:rich>
          </c:tx>
          <c:overlay val="0"/>
        </c:title>
        <c:numFmt formatCode="General" sourceLinked="1"/>
        <c:majorTickMark val="out"/>
        <c:minorTickMark val="none"/>
        <c:tickLblPos val="nextTo"/>
        <c:crossAx val="479001408"/>
        <c:crosses val="autoZero"/>
        <c:crossBetween val="midCat"/>
      </c:valAx>
      <c:valAx>
        <c:axId val="479001408"/>
        <c:scaling>
          <c:orientation val="minMax"/>
        </c:scaling>
        <c:delete val="0"/>
        <c:axPos val="l"/>
        <c:majorGridlines/>
        <c:numFmt formatCode="_(&quot;$&quot;* #,##0.00_);_(&quot;$&quot;* \(#,##0.00\);_(&quot;$&quot;* &quot;-&quot;??_);_(@_)" sourceLinked="1"/>
        <c:majorTickMark val="out"/>
        <c:minorTickMark val="none"/>
        <c:tickLblPos val="nextTo"/>
        <c:crossAx val="47900336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30207729312112"/>
          <c:y val="4.2068295568700058E-2"/>
          <c:w val="0.63045405153907552"/>
          <c:h val="0.85659979294577071"/>
        </c:manualLayout>
      </c:layout>
      <c:scatterChart>
        <c:scatterStyle val="lineMarker"/>
        <c:varyColors val="0"/>
        <c:ser>
          <c:idx val="0"/>
          <c:order val="0"/>
          <c:tx>
            <c:strRef>
              <c:f>'Outlier Determination'!$AH$5</c:f>
              <c:strCache>
                <c:ptCount val="1"/>
                <c:pt idx="0">
                  <c:v>Cost per Unit (Base)</c:v>
                </c:pt>
              </c:strCache>
            </c:strRef>
          </c:tx>
          <c:spPr>
            <a:ln w="28575">
              <a:noFill/>
            </a:ln>
          </c:spPr>
          <c:xVal>
            <c:numRef>
              <c:f>'Outlier Determination'!$AG$7:$AG$86</c:f>
              <c:numCache>
                <c:formatCode>General</c:formatCode>
                <c:ptCount val="80"/>
                <c:pt idx="0">
                  <c:v>50000</c:v>
                </c:pt>
                <c:pt idx="1">
                  <c:v>50000</c:v>
                </c:pt>
                <c:pt idx="2">
                  <c:v>55000</c:v>
                </c:pt>
                <c:pt idx="3">
                  <c:v>60000</c:v>
                </c:pt>
                <c:pt idx="4">
                  <c:v>80000</c:v>
                </c:pt>
                <c:pt idx="5">
                  <c:v>53000</c:v>
                </c:pt>
                <c:pt idx="6">
                  <c:v>52000</c:v>
                </c:pt>
                <c:pt idx="7">
                  <c:v>44000</c:v>
                </c:pt>
                <c:pt idx="8">
                  <c:v>25000</c:v>
                </c:pt>
                <c:pt idx="9">
                  <c:v>44000</c:v>
                </c:pt>
                <c:pt idx="10">
                  <c:v>50000</c:v>
                </c:pt>
                <c:pt idx="11">
                  <c:v>60000</c:v>
                </c:pt>
                <c:pt idx="12">
                  <c:v>46000</c:v>
                </c:pt>
                <c:pt idx="13">
                  <c:v>46000</c:v>
                </c:pt>
                <c:pt idx="14">
                  <c:v>46000</c:v>
                </c:pt>
                <c:pt idx="15">
                  <c:v>75000</c:v>
                </c:pt>
                <c:pt idx="16">
                  <c:v>75000</c:v>
                </c:pt>
                <c:pt idx="17">
                  <c:v>55000</c:v>
                </c:pt>
                <c:pt idx="18">
                  <c:v>55000</c:v>
                </c:pt>
                <c:pt idx="19">
                  <c:v>27500</c:v>
                </c:pt>
                <c:pt idx="20">
                  <c:v>27500</c:v>
                </c:pt>
                <c:pt idx="21">
                  <c:v>60000</c:v>
                </c:pt>
                <c:pt idx="22">
                  <c:v>60000</c:v>
                </c:pt>
                <c:pt idx="23">
                  <c:v>44000</c:v>
                </c:pt>
                <c:pt idx="24">
                  <c:v>60000</c:v>
                </c:pt>
                <c:pt idx="25">
                  <c:v>27500</c:v>
                </c:pt>
                <c:pt idx="26">
                  <c:v>70000</c:v>
                </c:pt>
                <c:pt idx="27">
                  <c:v>50000</c:v>
                </c:pt>
                <c:pt idx="28">
                  <c:v>80000</c:v>
                </c:pt>
                <c:pt idx="29">
                  <c:v>50000</c:v>
                </c:pt>
                <c:pt idx="30">
                  <c:v>50000</c:v>
                </c:pt>
                <c:pt idx="31">
                  <c:v>50000</c:v>
                </c:pt>
                <c:pt idx="32">
                  <c:v>53000</c:v>
                </c:pt>
                <c:pt idx="33">
                  <c:v>53000</c:v>
                </c:pt>
                <c:pt idx="34">
                  <c:v>60000</c:v>
                </c:pt>
                <c:pt idx="35">
                  <c:v>60000</c:v>
                </c:pt>
                <c:pt idx="36">
                  <c:v>53000</c:v>
                </c:pt>
                <c:pt idx="37">
                  <c:v>80000</c:v>
                </c:pt>
                <c:pt idx="38">
                  <c:v>80000</c:v>
                </c:pt>
                <c:pt idx="39">
                  <c:v>60000</c:v>
                </c:pt>
                <c:pt idx="40">
                  <c:v>60000</c:v>
                </c:pt>
                <c:pt idx="41">
                  <c:v>60000</c:v>
                </c:pt>
                <c:pt idx="42">
                  <c:v>50000</c:v>
                </c:pt>
                <c:pt idx="43">
                  <c:v>30000</c:v>
                </c:pt>
                <c:pt idx="44">
                  <c:v>52000</c:v>
                </c:pt>
                <c:pt idx="45">
                  <c:v>75000</c:v>
                </c:pt>
                <c:pt idx="46">
                  <c:v>30000</c:v>
                </c:pt>
                <c:pt idx="47">
                  <c:v>90000</c:v>
                </c:pt>
                <c:pt idx="48">
                  <c:v>90000</c:v>
                </c:pt>
                <c:pt idx="49">
                  <c:v>30000</c:v>
                </c:pt>
                <c:pt idx="50">
                  <c:v>50000</c:v>
                </c:pt>
                <c:pt idx="51">
                  <c:v>30000</c:v>
                </c:pt>
                <c:pt idx="52">
                  <c:v>75000</c:v>
                </c:pt>
                <c:pt idx="53">
                  <c:v>90000</c:v>
                </c:pt>
                <c:pt idx="54">
                  <c:v>90000</c:v>
                </c:pt>
                <c:pt idx="55">
                  <c:v>70000</c:v>
                </c:pt>
                <c:pt idx="56">
                  <c:v>70000</c:v>
                </c:pt>
                <c:pt idx="57">
                  <c:v>70000</c:v>
                </c:pt>
                <c:pt idx="58">
                  <c:v>55000</c:v>
                </c:pt>
                <c:pt idx="59">
                  <c:v>60000</c:v>
                </c:pt>
                <c:pt idx="60">
                  <c:v>80000</c:v>
                </c:pt>
                <c:pt idx="61">
                  <c:v>55000</c:v>
                </c:pt>
                <c:pt idx="62">
                  <c:v>80000</c:v>
                </c:pt>
                <c:pt idx="63">
                  <c:v>75000</c:v>
                </c:pt>
                <c:pt idx="64">
                  <c:v>75000</c:v>
                </c:pt>
                <c:pt idx="65">
                  <c:v>55000</c:v>
                </c:pt>
                <c:pt idx="66">
                  <c:v>55000</c:v>
                </c:pt>
                <c:pt idx="67">
                  <c:v>27500</c:v>
                </c:pt>
                <c:pt idx="68">
                  <c:v>27500</c:v>
                </c:pt>
                <c:pt idx="69">
                  <c:v>60000</c:v>
                </c:pt>
                <c:pt idx="70">
                  <c:v>60000</c:v>
                </c:pt>
                <c:pt idx="71">
                  <c:v>27500</c:v>
                </c:pt>
                <c:pt idx="72">
                  <c:v>27500</c:v>
                </c:pt>
                <c:pt idx="73">
                  <c:v>27500</c:v>
                </c:pt>
                <c:pt idx="74">
                  <c:v>55000</c:v>
                </c:pt>
                <c:pt idx="75">
                  <c:v>60000</c:v>
                </c:pt>
                <c:pt idx="76">
                  <c:v>80000</c:v>
                </c:pt>
                <c:pt idx="77">
                  <c:v>55000</c:v>
                </c:pt>
                <c:pt idx="78">
                  <c:v>55000</c:v>
                </c:pt>
                <c:pt idx="79">
                  <c:v>60000</c:v>
                </c:pt>
              </c:numCache>
            </c:numRef>
          </c:xVal>
          <c:yVal>
            <c:numRef>
              <c:f>'Outlier Determination'!$AH$7:$AH$86</c:f>
              <c:numCache>
                <c:formatCode>_("$"* #,##0_);_("$"* \(#,##0\);_("$"* "-"??_);_(@_)</c:formatCode>
                <c:ptCount val="80"/>
                <c:pt idx="0">
                  <c:v>3660.49</c:v>
                </c:pt>
                <c:pt idx="1">
                  <c:v>6230.0050000000001</c:v>
                </c:pt>
                <c:pt idx="2">
                  <c:v>8217.01</c:v>
                </c:pt>
                <c:pt idx="3">
                  <c:v>8454.01</c:v>
                </c:pt>
                <c:pt idx="4">
                  <c:v>8696.01</c:v>
                </c:pt>
                <c:pt idx="5">
                  <c:v>2508.0100000000002</c:v>
                </c:pt>
                <c:pt idx="6">
                  <c:v>3243</c:v>
                </c:pt>
                <c:pt idx="7">
                  <c:v>3280</c:v>
                </c:pt>
                <c:pt idx="8">
                  <c:v>5410.25</c:v>
                </c:pt>
                <c:pt idx="9">
                  <c:v>5808.99</c:v>
                </c:pt>
                <c:pt idx="10">
                  <c:v>4498.01</c:v>
                </c:pt>
                <c:pt idx="11">
                  <c:v>2700</c:v>
                </c:pt>
                <c:pt idx="12">
                  <c:v>5994.99</c:v>
                </c:pt>
                <c:pt idx="13">
                  <c:v>6652.99</c:v>
                </c:pt>
                <c:pt idx="14">
                  <c:v>5874.9949999999999</c:v>
                </c:pt>
                <c:pt idx="15">
                  <c:v>2700</c:v>
                </c:pt>
                <c:pt idx="16">
                  <c:v>2700</c:v>
                </c:pt>
                <c:pt idx="17">
                  <c:v>7708.25</c:v>
                </c:pt>
                <c:pt idx="18">
                  <c:v>7409.875</c:v>
                </c:pt>
                <c:pt idx="19">
                  <c:v>5042.8900000000003</c:v>
                </c:pt>
                <c:pt idx="20">
                  <c:v>5079.13</c:v>
                </c:pt>
                <c:pt idx="21">
                  <c:v>5088.875</c:v>
                </c:pt>
                <c:pt idx="22">
                  <c:v>5359.75</c:v>
                </c:pt>
                <c:pt idx="23">
                  <c:v>3280</c:v>
                </c:pt>
                <c:pt idx="24">
                  <c:v>2700</c:v>
                </c:pt>
                <c:pt idx="25">
                  <c:v>5904.25</c:v>
                </c:pt>
                <c:pt idx="26">
                  <c:v>3349.7</c:v>
                </c:pt>
                <c:pt idx="27">
                  <c:v>4497.6000000000004</c:v>
                </c:pt>
                <c:pt idx="28">
                  <c:v>8383.375</c:v>
                </c:pt>
                <c:pt idx="29">
                  <c:v>5072.8</c:v>
                </c:pt>
                <c:pt idx="30">
                  <c:v>4168.21</c:v>
                </c:pt>
                <c:pt idx="31">
                  <c:v>3195</c:v>
                </c:pt>
                <c:pt idx="32">
                  <c:v>4232.76</c:v>
                </c:pt>
                <c:pt idx="33">
                  <c:v>2513</c:v>
                </c:pt>
                <c:pt idx="34">
                  <c:v>6373.74</c:v>
                </c:pt>
                <c:pt idx="35">
                  <c:v>6539.59</c:v>
                </c:pt>
                <c:pt idx="36">
                  <c:v>4144.82</c:v>
                </c:pt>
                <c:pt idx="37">
                  <c:v>9005.36</c:v>
                </c:pt>
                <c:pt idx="38">
                  <c:v>9153.39</c:v>
                </c:pt>
                <c:pt idx="39">
                  <c:v>6253.45</c:v>
                </c:pt>
                <c:pt idx="40">
                  <c:v>6421.5749999999998</c:v>
                </c:pt>
                <c:pt idx="41">
                  <c:v>8904.3950000000004</c:v>
                </c:pt>
                <c:pt idx="42">
                  <c:v>5520</c:v>
                </c:pt>
                <c:pt idx="43">
                  <c:v>3047</c:v>
                </c:pt>
                <c:pt idx="44">
                  <c:v>3333.38</c:v>
                </c:pt>
                <c:pt idx="45">
                  <c:v>3505.04</c:v>
                </c:pt>
                <c:pt idx="46">
                  <c:v>3529.14</c:v>
                </c:pt>
                <c:pt idx="47">
                  <c:v>5095.4799999999996</c:v>
                </c:pt>
                <c:pt idx="48">
                  <c:v>5481.03</c:v>
                </c:pt>
                <c:pt idx="49">
                  <c:v>2861.0050000000001</c:v>
                </c:pt>
                <c:pt idx="50">
                  <c:v>5520</c:v>
                </c:pt>
                <c:pt idx="51">
                  <c:v>3239.335</c:v>
                </c:pt>
                <c:pt idx="52">
                  <c:v>3391.15</c:v>
                </c:pt>
                <c:pt idx="53">
                  <c:v>5077.9750000000004</c:v>
                </c:pt>
                <c:pt idx="54">
                  <c:v>5198.46</c:v>
                </c:pt>
                <c:pt idx="55">
                  <c:v>6536.55</c:v>
                </c:pt>
                <c:pt idx="56">
                  <c:v>6536.55</c:v>
                </c:pt>
                <c:pt idx="57">
                  <c:v>6536.55</c:v>
                </c:pt>
                <c:pt idx="58">
                  <c:v>6922.5</c:v>
                </c:pt>
                <c:pt idx="59">
                  <c:v>7132.5</c:v>
                </c:pt>
                <c:pt idx="60">
                  <c:v>7472.5</c:v>
                </c:pt>
                <c:pt idx="61">
                  <c:v>7870</c:v>
                </c:pt>
                <c:pt idx="62">
                  <c:v>8420</c:v>
                </c:pt>
                <c:pt idx="63">
                  <c:v>7560</c:v>
                </c:pt>
                <c:pt idx="64">
                  <c:v>7350</c:v>
                </c:pt>
                <c:pt idx="65">
                  <c:v>12525</c:v>
                </c:pt>
                <c:pt idx="66">
                  <c:v>7409.875</c:v>
                </c:pt>
                <c:pt idx="67">
                  <c:v>9740</c:v>
                </c:pt>
                <c:pt idx="68">
                  <c:v>9810</c:v>
                </c:pt>
                <c:pt idx="69">
                  <c:v>8872.5</c:v>
                </c:pt>
                <c:pt idx="70">
                  <c:v>9295</c:v>
                </c:pt>
                <c:pt idx="71">
                  <c:v>10030</c:v>
                </c:pt>
                <c:pt idx="72">
                  <c:v>10440</c:v>
                </c:pt>
                <c:pt idx="73">
                  <c:v>10770</c:v>
                </c:pt>
                <c:pt idx="74">
                  <c:v>13410</c:v>
                </c:pt>
                <c:pt idx="75">
                  <c:v>13830</c:v>
                </c:pt>
                <c:pt idx="76">
                  <c:v>14020</c:v>
                </c:pt>
                <c:pt idx="77">
                  <c:v>14030</c:v>
                </c:pt>
                <c:pt idx="78">
                  <c:v>14400</c:v>
                </c:pt>
                <c:pt idx="79">
                  <c:v>14450</c:v>
                </c:pt>
              </c:numCache>
            </c:numRef>
          </c:yVal>
          <c:smooth val="0"/>
        </c:ser>
        <c:ser>
          <c:idx val="1"/>
          <c:order val="1"/>
          <c:tx>
            <c:v>cost per unit (efficient)</c:v>
          </c:tx>
          <c:spPr>
            <a:ln w="28575">
              <a:noFill/>
            </a:ln>
          </c:spPr>
          <c:xVal>
            <c:numRef>
              <c:f>'Outlier Determination'!$AG$93:$AG$180</c:f>
              <c:numCache>
                <c:formatCode>General</c:formatCode>
                <c:ptCount val="88"/>
                <c:pt idx="0">
                  <c:v>44000</c:v>
                </c:pt>
                <c:pt idx="1">
                  <c:v>54000</c:v>
                </c:pt>
                <c:pt idx="2">
                  <c:v>72000</c:v>
                </c:pt>
                <c:pt idx="3">
                  <c:v>72000</c:v>
                </c:pt>
                <c:pt idx="4">
                  <c:v>90000</c:v>
                </c:pt>
                <c:pt idx="5">
                  <c:v>90000</c:v>
                </c:pt>
                <c:pt idx="6">
                  <c:v>60000</c:v>
                </c:pt>
                <c:pt idx="7">
                  <c:v>60000</c:v>
                </c:pt>
                <c:pt idx="8">
                  <c:v>54000</c:v>
                </c:pt>
                <c:pt idx="9">
                  <c:v>60000</c:v>
                </c:pt>
                <c:pt idx="10">
                  <c:v>44000</c:v>
                </c:pt>
                <c:pt idx="11">
                  <c:v>44000</c:v>
                </c:pt>
                <c:pt idx="12">
                  <c:v>60000</c:v>
                </c:pt>
                <c:pt idx="13">
                  <c:v>60000</c:v>
                </c:pt>
                <c:pt idx="14">
                  <c:v>44000</c:v>
                </c:pt>
                <c:pt idx="15">
                  <c:v>44000</c:v>
                </c:pt>
                <c:pt idx="16">
                  <c:v>40000</c:v>
                </c:pt>
                <c:pt idx="17">
                  <c:v>40000</c:v>
                </c:pt>
                <c:pt idx="18">
                  <c:v>40000</c:v>
                </c:pt>
                <c:pt idx="19">
                  <c:v>40000</c:v>
                </c:pt>
                <c:pt idx="20">
                  <c:v>40000</c:v>
                </c:pt>
                <c:pt idx="21">
                  <c:v>45000</c:v>
                </c:pt>
                <c:pt idx="22">
                  <c:v>45000</c:v>
                </c:pt>
                <c:pt idx="23">
                  <c:v>45000</c:v>
                </c:pt>
                <c:pt idx="24">
                  <c:v>45000</c:v>
                </c:pt>
                <c:pt idx="25">
                  <c:v>50000</c:v>
                </c:pt>
                <c:pt idx="26">
                  <c:v>50000</c:v>
                </c:pt>
                <c:pt idx="27">
                  <c:v>40000</c:v>
                </c:pt>
                <c:pt idx="28">
                  <c:v>54000</c:v>
                </c:pt>
                <c:pt idx="29">
                  <c:v>54000</c:v>
                </c:pt>
                <c:pt idx="30">
                  <c:v>44000</c:v>
                </c:pt>
                <c:pt idx="31">
                  <c:v>40000</c:v>
                </c:pt>
                <c:pt idx="32">
                  <c:v>44000</c:v>
                </c:pt>
                <c:pt idx="33">
                  <c:v>72000</c:v>
                </c:pt>
                <c:pt idx="34">
                  <c:v>40000</c:v>
                </c:pt>
                <c:pt idx="35">
                  <c:v>60000</c:v>
                </c:pt>
                <c:pt idx="36">
                  <c:v>34050</c:v>
                </c:pt>
                <c:pt idx="37">
                  <c:v>34050</c:v>
                </c:pt>
                <c:pt idx="38">
                  <c:v>40000</c:v>
                </c:pt>
                <c:pt idx="39">
                  <c:v>46000</c:v>
                </c:pt>
                <c:pt idx="40">
                  <c:v>40000</c:v>
                </c:pt>
                <c:pt idx="41">
                  <c:v>46000</c:v>
                </c:pt>
                <c:pt idx="42">
                  <c:v>40000</c:v>
                </c:pt>
                <c:pt idx="43">
                  <c:v>54000</c:v>
                </c:pt>
                <c:pt idx="44">
                  <c:v>44000</c:v>
                </c:pt>
                <c:pt idx="45">
                  <c:v>44000</c:v>
                </c:pt>
                <c:pt idx="46">
                  <c:v>70000</c:v>
                </c:pt>
                <c:pt idx="47">
                  <c:v>70000</c:v>
                </c:pt>
                <c:pt idx="48">
                  <c:v>44000</c:v>
                </c:pt>
                <c:pt idx="49">
                  <c:v>120000</c:v>
                </c:pt>
                <c:pt idx="50">
                  <c:v>120000</c:v>
                </c:pt>
                <c:pt idx="51">
                  <c:v>60000</c:v>
                </c:pt>
                <c:pt idx="52">
                  <c:v>60000</c:v>
                </c:pt>
                <c:pt idx="53">
                  <c:v>75000</c:v>
                </c:pt>
                <c:pt idx="54">
                  <c:v>72000</c:v>
                </c:pt>
                <c:pt idx="55">
                  <c:v>72000</c:v>
                </c:pt>
                <c:pt idx="56">
                  <c:v>50000</c:v>
                </c:pt>
                <c:pt idx="57">
                  <c:v>50000</c:v>
                </c:pt>
                <c:pt idx="58">
                  <c:v>50000</c:v>
                </c:pt>
                <c:pt idx="59">
                  <c:v>50000</c:v>
                </c:pt>
                <c:pt idx="60">
                  <c:v>40000</c:v>
                </c:pt>
                <c:pt idx="61">
                  <c:v>53000</c:v>
                </c:pt>
                <c:pt idx="62">
                  <c:v>44000</c:v>
                </c:pt>
                <c:pt idx="63">
                  <c:v>60000</c:v>
                </c:pt>
                <c:pt idx="64">
                  <c:v>60000</c:v>
                </c:pt>
                <c:pt idx="65">
                  <c:v>60000</c:v>
                </c:pt>
                <c:pt idx="66">
                  <c:v>44000</c:v>
                </c:pt>
                <c:pt idx="67">
                  <c:v>60000</c:v>
                </c:pt>
                <c:pt idx="68">
                  <c:v>60000</c:v>
                </c:pt>
                <c:pt idx="69">
                  <c:v>60000</c:v>
                </c:pt>
                <c:pt idx="70">
                  <c:v>40000</c:v>
                </c:pt>
                <c:pt idx="71">
                  <c:v>72000</c:v>
                </c:pt>
                <c:pt idx="72">
                  <c:v>40000</c:v>
                </c:pt>
                <c:pt idx="73">
                  <c:v>72000</c:v>
                </c:pt>
                <c:pt idx="74">
                  <c:v>60000</c:v>
                </c:pt>
                <c:pt idx="75">
                  <c:v>60000</c:v>
                </c:pt>
                <c:pt idx="76">
                  <c:v>40000</c:v>
                </c:pt>
                <c:pt idx="77">
                  <c:v>54000</c:v>
                </c:pt>
                <c:pt idx="78">
                  <c:v>54000</c:v>
                </c:pt>
                <c:pt idx="79">
                  <c:v>50000</c:v>
                </c:pt>
                <c:pt idx="80">
                  <c:v>50000</c:v>
                </c:pt>
                <c:pt idx="81">
                  <c:v>60000</c:v>
                </c:pt>
                <c:pt idx="82">
                  <c:v>44000</c:v>
                </c:pt>
                <c:pt idx="83">
                  <c:v>44000</c:v>
                </c:pt>
                <c:pt idx="84">
                  <c:v>45000</c:v>
                </c:pt>
                <c:pt idx="85">
                  <c:v>50000</c:v>
                </c:pt>
                <c:pt idx="86">
                  <c:v>70000</c:v>
                </c:pt>
                <c:pt idx="87">
                  <c:v>70000</c:v>
                </c:pt>
              </c:numCache>
            </c:numRef>
          </c:xVal>
          <c:yVal>
            <c:numRef>
              <c:f>'Outlier Determination'!$AH$93:$AH$180</c:f>
              <c:numCache>
                <c:formatCode>_("$"* #,##0_);_("$"* \(#,##0\);_("$"* "-"??_);_(@_)</c:formatCode>
                <c:ptCount val="88"/>
                <c:pt idx="0">
                  <c:v>3394.56</c:v>
                </c:pt>
                <c:pt idx="1">
                  <c:v>2750</c:v>
                </c:pt>
                <c:pt idx="2">
                  <c:v>3574</c:v>
                </c:pt>
                <c:pt idx="3">
                  <c:v>3867</c:v>
                </c:pt>
                <c:pt idx="4">
                  <c:v>4873</c:v>
                </c:pt>
                <c:pt idx="5">
                  <c:v>5109</c:v>
                </c:pt>
                <c:pt idx="6">
                  <c:v>5855.01</c:v>
                </c:pt>
                <c:pt idx="7">
                  <c:v>6029.01</c:v>
                </c:pt>
                <c:pt idx="8">
                  <c:v>2750</c:v>
                </c:pt>
                <c:pt idx="9">
                  <c:v>5699.99</c:v>
                </c:pt>
                <c:pt idx="10">
                  <c:v>6204.45</c:v>
                </c:pt>
                <c:pt idx="11">
                  <c:v>6782.05</c:v>
                </c:pt>
                <c:pt idx="12">
                  <c:v>5733.5050000000001</c:v>
                </c:pt>
                <c:pt idx="13">
                  <c:v>5905.5050000000001</c:v>
                </c:pt>
                <c:pt idx="14">
                  <c:v>5809.25</c:v>
                </c:pt>
                <c:pt idx="15">
                  <c:v>6204.45</c:v>
                </c:pt>
                <c:pt idx="16">
                  <c:v>2623.99</c:v>
                </c:pt>
                <c:pt idx="17">
                  <c:v>5247.99</c:v>
                </c:pt>
                <c:pt idx="18">
                  <c:v>5886.99</c:v>
                </c:pt>
                <c:pt idx="19">
                  <c:v>6541.99</c:v>
                </c:pt>
                <c:pt idx="20">
                  <c:v>6404.9949999999999</c:v>
                </c:pt>
                <c:pt idx="21">
                  <c:v>2995</c:v>
                </c:pt>
                <c:pt idx="22">
                  <c:v>2995</c:v>
                </c:pt>
                <c:pt idx="23">
                  <c:v>3895</c:v>
                </c:pt>
                <c:pt idx="24">
                  <c:v>3895</c:v>
                </c:pt>
                <c:pt idx="25">
                  <c:v>3895</c:v>
                </c:pt>
                <c:pt idx="26">
                  <c:v>3895</c:v>
                </c:pt>
                <c:pt idx="27">
                  <c:v>2495</c:v>
                </c:pt>
                <c:pt idx="28">
                  <c:v>2750</c:v>
                </c:pt>
                <c:pt idx="29">
                  <c:v>2750</c:v>
                </c:pt>
                <c:pt idx="30">
                  <c:v>3280</c:v>
                </c:pt>
                <c:pt idx="31">
                  <c:v>2347.5</c:v>
                </c:pt>
                <c:pt idx="32">
                  <c:v>5809.25</c:v>
                </c:pt>
                <c:pt idx="33">
                  <c:v>6497.5</c:v>
                </c:pt>
                <c:pt idx="34">
                  <c:v>2650</c:v>
                </c:pt>
                <c:pt idx="35">
                  <c:v>5278.8</c:v>
                </c:pt>
                <c:pt idx="36">
                  <c:v>3239.6950000000002</c:v>
                </c:pt>
                <c:pt idx="37">
                  <c:v>3147.27</c:v>
                </c:pt>
                <c:pt idx="38">
                  <c:v>5651.64</c:v>
                </c:pt>
                <c:pt idx="39">
                  <c:v>5639.76</c:v>
                </c:pt>
                <c:pt idx="40">
                  <c:v>6148.98</c:v>
                </c:pt>
                <c:pt idx="41">
                  <c:v>5755.32</c:v>
                </c:pt>
                <c:pt idx="42">
                  <c:v>6280.2</c:v>
                </c:pt>
                <c:pt idx="43">
                  <c:v>3690</c:v>
                </c:pt>
                <c:pt idx="44">
                  <c:v>3234.7049999999999</c:v>
                </c:pt>
                <c:pt idx="45">
                  <c:v>3234.7049999999999</c:v>
                </c:pt>
                <c:pt idx="46">
                  <c:v>2825</c:v>
                </c:pt>
                <c:pt idx="47">
                  <c:v>2825</c:v>
                </c:pt>
                <c:pt idx="48">
                  <c:v>3150</c:v>
                </c:pt>
                <c:pt idx="49">
                  <c:v>3214.25</c:v>
                </c:pt>
                <c:pt idx="50">
                  <c:v>3214.25</c:v>
                </c:pt>
                <c:pt idx="51">
                  <c:v>3975</c:v>
                </c:pt>
                <c:pt idx="52">
                  <c:v>3975</c:v>
                </c:pt>
                <c:pt idx="53">
                  <c:v>3022.81</c:v>
                </c:pt>
                <c:pt idx="54">
                  <c:v>3971.0949999999998</c:v>
                </c:pt>
                <c:pt idx="55">
                  <c:v>3971.0949999999998</c:v>
                </c:pt>
                <c:pt idx="56">
                  <c:v>5843.75</c:v>
                </c:pt>
                <c:pt idx="57">
                  <c:v>5843.75</c:v>
                </c:pt>
                <c:pt idx="58">
                  <c:v>6733</c:v>
                </c:pt>
                <c:pt idx="59">
                  <c:v>6733</c:v>
                </c:pt>
                <c:pt idx="60">
                  <c:v>2528.9</c:v>
                </c:pt>
                <c:pt idx="61">
                  <c:v>2539.1999999999998</c:v>
                </c:pt>
                <c:pt idx="62">
                  <c:v>5603.29</c:v>
                </c:pt>
                <c:pt idx="63">
                  <c:v>5724.01</c:v>
                </c:pt>
                <c:pt idx="64">
                  <c:v>5724</c:v>
                </c:pt>
                <c:pt idx="65">
                  <c:v>5894.88</c:v>
                </c:pt>
                <c:pt idx="66">
                  <c:v>5470.08</c:v>
                </c:pt>
                <c:pt idx="67">
                  <c:v>5605.5550000000003</c:v>
                </c:pt>
                <c:pt idx="68">
                  <c:v>5605.5550000000003</c:v>
                </c:pt>
                <c:pt idx="69">
                  <c:v>5605.5550000000003</c:v>
                </c:pt>
                <c:pt idx="70">
                  <c:v>3749.9</c:v>
                </c:pt>
                <c:pt idx="71">
                  <c:v>3405</c:v>
                </c:pt>
                <c:pt idx="72">
                  <c:v>2375</c:v>
                </c:pt>
                <c:pt idx="73">
                  <c:v>3404.5</c:v>
                </c:pt>
                <c:pt idx="74">
                  <c:v>4698</c:v>
                </c:pt>
                <c:pt idx="75">
                  <c:v>13279.75</c:v>
                </c:pt>
                <c:pt idx="76">
                  <c:v>7158</c:v>
                </c:pt>
                <c:pt idx="77">
                  <c:v>6212</c:v>
                </c:pt>
                <c:pt idx="78">
                  <c:v>6211.5</c:v>
                </c:pt>
                <c:pt idx="79">
                  <c:v>11340</c:v>
                </c:pt>
                <c:pt idx="80">
                  <c:v>11690</c:v>
                </c:pt>
                <c:pt idx="81">
                  <c:v>9396</c:v>
                </c:pt>
                <c:pt idx="82">
                  <c:v>6469.41</c:v>
                </c:pt>
                <c:pt idx="83">
                  <c:v>6469.41</c:v>
                </c:pt>
                <c:pt idx="84">
                  <c:v>8437</c:v>
                </c:pt>
                <c:pt idx="85">
                  <c:v>8673.5</c:v>
                </c:pt>
                <c:pt idx="86">
                  <c:v>2825</c:v>
                </c:pt>
                <c:pt idx="87">
                  <c:v>2825</c:v>
                </c:pt>
              </c:numCache>
            </c:numRef>
          </c:yVal>
          <c:smooth val="0"/>
        </c:ser>
        <c:dLbls>
          <c:showLegendKey val="0"/>
          <c:showVal val="0"/>
          <c:showCatName val="0"/>
          <c:showSerName val="0"/>
          <c:showPercent val="0"/>
          <c:showBubbleSize val="0"/>
        </c:dLbls>
        <c:axId val="906025552"/>
        <c:axId val="906027120"/>
      </c:scatterChart>
      <c:valAx>
        <c:axId val="906025552"/>
        <c:scaling>
          <c:orientation val="minMax"/>
        </c:scaling>
        <c:delete val="0"/>
        <c:axPos val="b"/>
        <c:title>
          <c:tx>
            <c:rich>
              <a:bodyPr/>
              <a:lstStyle/>
              <a:p>
                <a:pPr>
                  <a:defRPr/>
                </a:pPr>
                <a:r>
                  <a:rPr lang="en-US"/>
                  <a:t>Btu output</a:t>
                </a:r>
              </a:p>
            </c:rich>
          </c:tx>
          <c:overlay val="0"/>
        </c:title>
        <c:numFmt formatCode="General" sourceLinked="1"/>
        <c:majorTickMark val="out"/>
        <c:minorTickMark val="none"/>
        <c:tickLblPos val="nextTo"/>
        <c:crossAx val="906027120"/>
        <c:crosses val="autoZero"/>
        <c:crossBetween val="midCat"/>
      </c:valAx>
      <c:valAx>
        <c:axId val="906027120"/>
        <c:scaling>
          <c:orientation val="minMax"/>
        </c:scaling>
        <c:delete val="0"/>
        <c:axPos val="l"/>
        <c:majorGridlines/>
        <c:numFmt formatCode="_(&quot;$&quot;* #,##0_);_(&quot;$&quot;* \(#,##0\);_(&quot;$&quot;* &quot;-&quot;??_);_(@_)" sourceLinked="1"/>
        <c:majorTickMark val="out"/>
        <c:minorTickMark val="none"/>
        <c:tickLblPos val="nextTo"/>
        <c:crossAx val="906025552"/>
        <c:crosses val="autoZero"/>
        <c:crossBetween val="midCat"/>
      </c:valAx>
    </c:plotArea>
    <c:legend>
      <c:legendPos val="r"/>
      <c:layout>
        <c:manualLayout>
          <c:xMode val="edge"/>
          <c:yMode val="edge"/>
          <c:x val="0.78872366830245588"/>
          <c:y val="0.3791874535804946"/>
          <c:w val="0.17875601065795907"/>
          <c:h val="9.2799814443204343E-2"/>
        </c:manualLayout>
      </c:layout>
      <c:overlay val="0"/>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137833</xdr:colOff>
      <xdr:row>3</xdr:row>
      <xdr:rowOff>29694</xdr:rowOff>
    </xdr:from>
    <xdr:to>
      <xdr:col>14</xdr:col>
      <xdr:colOff>13727</xdr:colOff>
      <xdr:row>89</xdr:row>
      <xdr:rowOff>142876</xdr:rowOff>
    </xdr:to>
    <xdr:sp macro="" textlink="">
      <xdr:nvSpPr>
        <xdr:cNvPr id="2" name="TextBox 1"/>
        <xdr:cNvSpPr txBox="1"/>
      </xdr:nvSpPr>
      <xdr:spPr>
        <a:xfrm>
          <a:off x="137833" y="524994"/>
          <a:ext cx="8410294" cy="19467982"/>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chemeClr val="dk1"/>
              </a:solidFill>
              <a:latin typeface="+mn-lt"/>
              <a:ea typeface="+mn-ea"/>
              <a:cs typeface="+mn-cs"/>
            </a:rPr>
            <a:t>Incremental Cost Methodology</a:t>
          </a:r>
        </a:p>
        <a:p>
          <a:r>
            <a:rPr lang="en-US" sz="1100">
              <a:solidFill>
                <a:schemeClr val="dk1"/>
              </a:solidFill>
              <a:latin typeface="+mn-lt"/>
              <a:ea typeface="+mn-ea"/>
              <a:cs typeface="+mn-cs"/>
            </a:rPr>
            <a:t>Incremental measure costs (not the full cost) are used when an energy-efficient appliance or measure promoted through the program is installed in </a:t>
          </a:r>
          <a:r>
            <a:rPr lang="en-US" sz="1100">
              <a:solidFill>
                <a:sysClr val="windowText" lastClr="000000"/>
              </a:solidFill>
              <a:latin typeface="+mn-lt"/>
              <a:ea typeface="+mn-ea"/>
              <a:cs typeface="+mn-cs"/>
            </a:rPr>
            <a:t>lieu of </a:t>
          </a:r>
          <a:r>
            <a:rPr lang="en-US" sz="1100">
              <a:solidFill>
                <a:schemeClr val="dk1"/>
              </a:solidFill>
              <a:effectLst/>
              <a:latin typeface="+mn-lt"/>
              <a:ea typeface="+mn-ea"/>
              <a:cs typeface="+mn-cs"/>
            </a:rPr>
            <a:t>the baseline (less efficient) appliance/measure. The equation for calculating incremental measure costs is simply:</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Incremental measure cost = ( efficient measure material cost + efficient  measure installation cost ) -</a:t>
          </a:r>
        </a:p>
        <a:p>
          <a:r>
            <a:rPr lang="en-US" sz="1100">
              <a:solidFill>
                <a:schemeClr val="dk1"/>
              </a:solidFill>
              <a:effectLst/>
              <a:latin typeface="+mn-lt"/>
              <a:ea typeface="+mn-ea"/>
              <a:cs typeface="+mn-cs"/>
            </a:rPr>
            <a:t>		                      ( baseline equipment material cost + baseline equipment installation cost )</a:t>
          </a:r>
        </a:p>
        <a:p>
          <a:endParaRPr lang="en-US" sz="1100">
            <a:solidFill>
              <a:schemeClr val="dk1"/>
            </a:solidFill>
            <a:effectLst/>
            <a:latin typeface="+mn-lt"/>
            <a:ea typeface="+mn-ea"/>
            <a:cs typeface="+mn-cs"/>
          </a:endParaRPr>
        </a:p>
        <a:p>
          <a:pPr eaLnBrk="1" fontAlgn="auto" latinLnBrk="0" hangingPunct="1"/>
          <a:r>
            <a:rPr lang="en-US" sz="1100">
              <a:solidFill>
                <a:sysClr val="windowText" lastClr="000000"/>
              </a:solidFill>
              <a:effectLst/>
              <a:latin typeface="+mn-lt"/>
              <a:ea typeface="+mn-ea"/>
              <a:cs typeface="+mn-cs"/>
            </a:rPr>
            <a:t>In the case of  the Commercial Convection Ovens </a:t>
          </a:r>
          <a:r>
            <a:rPr lang="en-US" sz="1100" baseline="0">
              <a:solidFill>
                <a:sysClr val="windowText" lastClr="000000"/>
              </a:solidFill>
              <a:effectLst/>
              <a:latin typeface="+mn-lt"/>
              <a:ea typeface="+mn-ea"/>
              <a:cs typeface="+mn-cs"/>
            </a:rPr>
            <a:t>measure, the efficient measure and </a:t>
          </a:r>
          <a:r>
            <a:rPr lang="en-US" sz="1100">
              <a:solidFill>
                <a:schemeClr val="dk1"/>
              </a:solidFill>
              <a:effectLst/>
              <a:latin typeface="+mn-lt"/>
              <a:ea typeface="+mn-ea"/>
              <a:cs typeface="+mn-cs"/>
            </a:rPr>
            <a:t>baseline equipment </a:t>
          </a:r>
          <a:r>
            <a:rPr lang="en-US" sz="1100" baseline="0">
              <a:solidFill>
                <a:sysClr val="windowText" lastClr="000000"/>
              </a:solidFill>
              <a:effectLst/>
              <a:latin typeface="+mn-lt"/>
              <a:ea typeface="+mn-ea"/>
              <a:cs typeface="+mn-cs"/>
            </a:rPr>
            <a:t>installation costs are the same (as confirmed by installer interviews), so the </a:t>
          </a:r>
          <a:r>
            <a:rPr lang="en-US" sz="1100">
              <a:solidFill>
                <a:schemeClr val="dk1"/>
              </a:solidFill>
              <a:effectLst/>
              <a:latin typeface="+mn-lt"/>
              <a:ea typeface="+mn-ea"/>
              <a:cs typeface="+mn-cs"/>
            </a:rPr>
            <a:t>baseline</a:t>
          </a:r>
          <a:r>
            <a:rPr lang="en-US" sz="1100" baseline="0">
              <a:solidFill>
                <a:sysClr val="windowText" lastClr="000000"/>
              </a:solidFill>
              <a:effectLst/>
              <a:latin typeface="+mn-lt"/>
              <a:ea typeface="+mn-ea"/>
              <a:cs typeface="+mn-cs"/>
            </a:rPr>
            <a:t> and efficient measure labor costs cancel out, and the formula becomes:  </a:t>
          </a:r>
        </a:p>
        <a:p>
          <a:pPr eaLnBrk="1" fontAlgn="auto" latinLnBrk="0" hangingPunct="1"/>
          <a:endParaRPr lang="en-US">
            <a:solidFill>
              <a:sysClr val="windowText" lastClr="000000"/>
            </a:solidFill>
            <a:effectLst/>
          </a:endParaRPr>
        </a:p>
        <a:p>
          <a:pPr eaLnBrk="1" fontAlgn="auto" latinLnBrk="0" hangingPunct="1"/>
          <a:r>
            <a:rPr lang="en-US" sz="1100">
              <a:solidFill>
                <a:sysClr val="windowText" lastClr="000000"/>
              </a:solidFill>
              <a:effectLst/>
              <a:latin typeface="+mn-lt"/>
              <a:ea typeface="+mn-ea"/>
              <a:cs typeface="+mn-cs"/>
            </a:rPr>
            <a:t>	Incremental measure cost = efficient measure material cost - </a:t>
          </a:r>
          <a:r>
            <a:rPr lang="en-US" sz="1100">
              <a:solidFill>
                <a:schemeClr val="dk1"/>
              </a:solidFill>
              <a:effectLst/>
              <a:latin typeface="+mn-lt"/>
              <a:ea typeface="+mn-ea"/>
              <a:cs typeface="+mn-cs"/>
            </a:rPr>
            <a:t>baseline equipment </a:t>
          </a:r>
          <a:r>
            <a:rPr lang="en-US" sz="1100">
              <a:solidFill>
                <a:sysClr val="windowText" lastClr="000000"/>
              </a:solidFill>
              <a:effectLst/>
              <a:latin typeface="+mn-lt"/>
              <a:ea typeface="+mn-ea"/>
              <a:cs typeface="+mn-cs"/>
            </a:rPr>
            <a:t>material cost</a:t>
          </a:r>
          <a:endParaRPr lang="en-US">
            <a:solidFill>
              <a:sysClr val="windowText" lastClr="000000"/>
            </a:solidFill>
            <a:effectLst/>
          </a:endParaRPr>
        </a:p>
        <a:p>
          <a:endParaRPr lang="en-US" sz="1100">
            <a:solidFill>
              <a:schemeClr val="dk1"/>
            </a:solidFill>
            <a:latin typeface="+mn-lt"/>
            <a:ea typeface="+mn-ea"/>
            <a:cs typeface="+mn-cs"/>
          </a:endParaRPr>
        </a:p>
        <a:p>
          <a:r>
            <a:rPr lang="en-US" sz="1100">
              <a:solidFill>
                <a:schemeClr val="dk1"/>
              </a:solidFill>
              <a:effectLst/>
              <a:latin typeface="+mn-lt"/>
              <a:ea typeface="+mn-ea"/>
              <a:cs typeface="+mn-cs"/>
            </a:rPr>
            <a:t>Qualifying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Measure: A </a:t>
          </a:r>
          <a:r>
            <a:rPr lang="en-US" sz="1100" u="sng">
              <a:solidFill>
                <a:schemeClr val="dk1"/>
              </a:solidFill>
              <a:effectLst/>
              <a:latin typeface="+mn-lt"/>
              <a:ea typeface="+mn-ea"/>
              <a:cs typeface="+mn-cs"/>
            </a:rPr>
            <a:t>qualifying measure</a:t>
          </a:r>
          <a:r>
            <a:rPr lang="en-US" sz="1100">
              <a:solidFill>
                <a:schemeClr val="dk1"/>
              </a:solidFill>
              <a:effectLst/>
              <a:latin typeface="+mn-lt"/>
              <a:ea typeface="+mn-ea"/>
              <a:cs typeface="+mn-cs"/>
            </a:rPr>
            <a:t> </a:t>
          </a:r>
          <a:r>
            <a:rPr lang="en-US" sz="1100">
              <a:solidFill>
                <a:schemeClr val="dk1"/>
              </a:solidFill>
              <a:latin typeface="+mn-lt"/>
              <a:ea typeface="+mn-ea"/>
              <a:cs typeface="+mn-cs"/>
            </a:rPr>
            <a:t>is defined as the efficient alternative to the baseline option of installation. In this case, it is an ENERGY STAR rated Commercial</a:t>
          </a:r>
          <a:r>
            <a:rPr lang="en-US" sz="1100" baseline="0">
              <a:solidFill>
                <a:schemeClr val="dk1"/>
              </a:solidFill>
              <a:latin typeface="+mn-lt"/>
              <a:ea typeface="+mn-ea"/>
              <a:cs typeface="+mn-cs"/>
            </a:rPr>
            <a:t> Kitchen Gas Convection Oven in line with </a:t>
          </a:r>
          <a:r>
            <a:rPr lang="en-US" sz="1100">
              <a:solidFill>
                <a:schemeClr val="dk1"/>
              </a:solidFill>
              <a:latin typeface="+mn-lt"/>
              <a:ea typeface="+mn-ea"/>
              <a:cs typeface="+mn-cs"/>
            </a:rPr>
            <a:t>the ENERGY</a:t>
          </a:r>
          <a:r>
            <a:rPr lang="en-US" sz="1100" baseline="0">
              <a:solidFill>
                <a:schemeClr val="dk1"/>
              </a:solidFill>
              <a:latin typeface="+mn-lt"/>
              <a:ea typeface="+mn-ea"/>
              <a:cs typeface="+mn-cs"/>
            </a:rPr>
            <a:t> STAR</a:t>
          </a:r>
          <a:r>
            <a:rPr lang="en-US" sz="1100">
              <a:solidFill>
                <a:schemeClr val="dk1"/>
              </a:solidFill>
              <a:latin typeface="+mn-lt"/>
              <a:ea typeface="+mn-ea"/>
              <a:cs typeface="+mn-cs"/>
            </a:rPr>
            <a:t> Criteria (</a:t>
          </a:r>
          <a:r>
            <a:rPr lang="en-US" sz="1100">
              <a:solidFill>
                <a:schemeClr val="dk1"/>
              </a:solidFill>
              <a:effectLst/>
              <a:latin typeface="+mn-lt"/>
              <a:ea typeface="+mn-ea"/>
              <a:cs typeface="+mn-cs"/>
            </a:rPr>
            <a:t>see</a:t>
          </a:r>
          <a:r>
            <a:rPr lang="en-US" sz="1100" baseline="0">
              <a:solidFill>
                <a:schemeClr val="dk1"/>
              </a:solidFill>
              <a:effectLst/>
              <a:latin typeface="+mn-lt"/>
              <a:ea typeface="+mn-ea"/>
              <a:cs typeface="+mn-cs"/>
            </a:rPr>
            <a:t> the Measure Characterization portion of this tab</a:t>
          </a:r>
          <a:r>
            <a:rPr lang="en-US" sz="1100">
              <a:solidFill>
                <a:schemeClr val="dk1"/>
              </a:solidFill>
              <a:effectLst/>
              <a:latin typeface="+mn-lt"/>
              <a:ea typeface="+mn-ea"/>
              <a:cs typeface="+mn-cs"/>
            </a:rPr>
            <a:t>). </a:t>
          </a:r>
        </a:p>
        <a:p>
          <a:endParaRPr lang="en-US" sz="1100">
            <a:solidFill>
              <a:schemeClr val="dk1"/>
            </a:solidFill>
            <a:latin typeface="+mn-lt"/>
            <a:ea typeface="+mn-ea"/>
            <a:cs typeface="+mn-cs"/>
          </a:endParaRPr>
        </a:p>
        <a:p>
          <a:r>
            <a:rPr lang="en-US" sz="1100">
              <a:solidFill>
                <a:schemeClr val="dk1"/>
              </a:solidFill>
              <a:latin typeface="+mn-lt"/>
              <a:ea typeface="+mn-ea"/>
              <a:cs typeface="+mn-cs"/>
            </a:rPr>
            <a:t>Baseline: </a:t>
          </a:r>
          <a:r>
            <a:rPr lang="en-US" sz="1100">
              <a:solidFill>
                <a:schemeClr val="dk1"/>
              </a:solidFill>
              <a:effectLst/>
              <a:latin typeface="+mn-lt"/>
              <a:ea typeface="+mn-ea"/>
              <a:cs typeface="+mn-cs"/>
            </a:rPr>
            <a:t>The </a:t>
          </a:r>
          <a:r>
            <a:rPr lang="en-US" sz="1100" u="sng">
              <a:solidFill>
                <a:schemeClr val="dk1"/>
              </a:solidFill>
              <a:effectLst/>
              <a:latin typeface="+mn-lt"/>
              <a:ea typeface="+mn-ea"/>
              <a:cs typeface="+mn-cs"/>
            </a:rPr>
            <a:t>baseline</a:t>
          </a:r>
          <a:r>
            <a:rPr lang="en-US" sz="1100">
              <a:solidFill>
                <a:schemeClr val="dk1"/>
              </a:solidFill>
              <a:effectLst/>
              <a:latin typeface="+mn-lt"/>
              <a:ea typeface="+mn-ea"/>
              <a:cs typeface="+mn-cs"/>
            </a:rPr>
            <a:t> equipment is defined as the standard equipment that would have been installed without the utility rebate or incentive program. The baseline equipment in this instance is a non-qualifying, economy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or standard commercial kitchen gas convection oven in line with the current minimum Federal standards.</a:t>
          </a:r>
        </a:p>
        <a:p>
          <a:endParaRPr lang="en-US" sz="1100">
            <a:solidFill>
              <a:schemeClr val="dk1"/>
            </a:solidFill>
            <a:latin typeface="+mn-lt"/>
            <a:ea typeface="+mn-ea"/>
            <a:cs typeface="+mn-cs"/>
          </a:endParaRPr>
        </a:p>
        <a:p>
          <a:r>
            <a:rPr lang="en-US" sz="1100" b="1" u="sng">
              <a:solidFill>
                <a:schemeClr val="dk1"/>
              </a:solidFill>
              <a:effectLst/>
              <a:latin typeface="+mn-lt"/>
              <a:ea typeface="+mn-ea"/>
              <a:cs typeface="+mn-cs"/>
            </a:rPr>
            <a:t>Measure</a:t>
          </a:r>
          <a:r>
            <a:rPr lang="en-US" sz="1100" b="1" u="sng" baseline="0">
              <a:solidFill>
                <a:schemeClr val="dk1"/>
              </a:solidFill>
              <a:effectLst/>
              <a:latin typeface="+mn-lt"/>
              <a:ea typeface="+mn-ea"/>
              <a:cs typeface="+mn-cs"/>
            </a:rPr>
            <a:t> Characteristics</a:t>
          </a:r>
          <a:endParaRPr lang="en-US">
            <a:effectLst/>
          </a:endParaRPr>
        </a:p>
        <a:p>
          <a:r>
            <a:rPr lang="en-US" sz="1100" baseline="0">
              <a:solidFill>
                <a:schemeClr val="dk1"/>
              </a:solidFill>
              <a:effectLst/>
              <a:latin typeface="+mn-lt"/>
              <a:ea typeface="+mn-ea"/>
              <a:cs typeface="+mn-cs"/>
            </a:rPr>
            <a:t>Size Category - Ovens can be sold in singles, doubles and even quadruples, often referred to as single stack, double stack and quadruple stack.  There are typically two identical ovens of the same size and model number in a double stack, and four in a quadruple stack.</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Oven Cavity - The cavity of an oven is described via two distinct metrics, its literal height and width in terms of inches, and its depth, in terms of standard or full and deep or bakery verbiage.  If an oven cavity is defined as deep or bakery, it will have a larger depth and typically a larger cavity than standard of full ovens.</a:t>
          </a:r>
          <a:endParaRPr lang="en-US" sz="1100" b="1" u="sng">
            <a:solidFill>
              <a:schemeClr val="dk1"/>
            </a:solidFill>
            <a:latin typeface="+mn-lt"/>
            <a:ea typeface="+mn-ea"/>
            <a:cs typeface="+mn-cs"/>
          </a:endParaRPr>
        </a:p>
        <a:p>
          <a:endParaRPr lang="en-US" sz="1100" b="1" u="sng">
            <a:solidFill>
              <a:schemeClr val="dk1"/>
            </a:solidFill>
            <a:latin typeface="+mn-lt"/>
            <a:ea typeface="+mn-ea"/>
            <a:cs typeface="+mn-cs"/>
          </a:endParaRPr>
        </a:p>
        <a:p>
          <a:r>
            <a:rPr lang="en-US" sz="1100" b="1" u="sng">
              <a:solidFill>
                <a:schemeClr val="dk1"/>
              </a:solidFill>
              <a:latin typeface="+mn-lt"/>
              <a:ea typeface="+mn-ea"/>
              <a:cs typeface="+mn-cs"/>
            </a:rPr>
            <a:t>Summary of Results Tab</a:t>
          </a:r>
        </a:p>
        <a:p>
          <a:r>
            <a:rPr lang="en-US" sz="1100">
              <a:solidFill>
                <a:schemeClr val="dk1"/>
              </a:solidFill>
              <a:effectLst/>
              <a:latin typeface="+mn-lt"/>
              <a:ea typeface="+mn-ea"/>
              <a:cs typeface="+mn-cs"/>
            </a:rPr>
            <a:t>The summary of results tab presents the incremental cost for the Commercial</a:t>
          </a:r>
          <a:r>
            <a:rPr lang="en-US" sz="1100" baseline="0">
              <a:solidFill>
                <a:schemeClr val="dk1"/>
              </a:solidFill>
              <a:effectLst/>
              <a:latin typeface="+mn-lt"/>
              <a:ea typeface="+mn-ea"/>
              <a:cs typeface="+mn-cs"/>
            </a:rPr>
            <a:t> Kitchen Gas Convection Oven</a:t>
          </a:r>
          <a:r>
            <a:rPr lang="en-US" sz="1100">
              <a:solidFill>
                <a:schemeClr val="dk1"/>
              </a:solidFill>
              <a:effectLst/>
              <a:latin typeface="+mn-lt"/>
              <a:ea typeface="+mn-ea"/>
              <a:cs typeface="+mn-cs"/>
            </a:rPr>
            <a:t>. Incremental costs are presented in 7 categories allowing NEEP members to choose the market that best represents their service territory.</a:t>
          </a:r>
        </a:p>
        <a:p>
          <a:endParaRPr lang="en-US">
            <a:effectLst/>
          </a:endParaRPr>
        </a:p>
        <a:p>
          <a:r>
            <a:rPr lang="en-US" sz="1100">
              <a:solidFill>
                <a:schemeClr val="dk1"/>
              </a:solidFill>
              <a:effectLst/>
              <a:latin typeface="+mn-lt"/>
              <a:ea typeface="+mn-ea"/>
              <a:cs typeface="+mn-cs"/>
            </a:rPr>
            <a:t>The regions presented represent the results of analyzing RSMeans City Cost Index (CCI).  Navigant's analysis of the CCI determined that NEEP's overall service territories could be categorized into 6 unique regions (7 including a Non-Regional Specific category).</a:t>
          </a:r>
          <a:endParaRPr lang="en-US">
            <a:effectLst/>
          </a:endParaRPr>
        </a:p>
        <a:p>
          <a:endParaRPr lang="en-US" sz="1100">
            <a:solidFill>
              <a:schemeClr val="dk1"/>
            </a:solidFill>
            <a:latin typeface="+mn-lt"/>
            <a:ea typeface="+mn-ea"/>
            <a:cs typeface="+mn-cs"/>
          </a:endParaRPr>
        </a:p>
        <a:p>
          <a:r>
            <a:rPr lang="en-US" sz="1100" b="1" u="sng">
              <a:solidFill>
                <a:schemeClr val="dk1"/>
              </a:solidFill>
              <a:latin typeface="+mn-lt"/>
              <a:ea typeface="+mn-ea"/>
              <a:cs typeface="+mn-cs"/>
            </a:rPr>
            <a:t>Data Analysis Tab</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Raw Data</a:t>
          </a:r>
          <a:endParaRPr lang="en-US"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 total of 179 cost points </a:t>
          </a:r>
          <a:r>
            <a:rPr lang="en-US" sz="1100" baseline="0">
              <a:solidFill>
                <a:schemeClr val="dk1"/>
              </a:solidFill>
              <a:effectLst/>
              <a:latin typeface="+mn-lt"/>
              <a:ea typeface="+mn-ea"/>
              <a:cs typeface="+mn-cs"/>
            </a:rPr>
            <a:t>were collected through contractor interviews, equipment catalogues, and invoices</a:t>
          </a:r>
          <a:r>
            <a:rPr lang="en-US" sz="1100">
              <a:solidFill>
                <a:schemeClr val="dk1"/>
              </a:solidFill>
              <a:effectLst/>
              <a:latin typeface="+mn-lt"/>
              <a:ea typeface="+mn-ea"/>
              <a:cs typeface="+mn-cs"/>
            </a:rPr>
            <a:t> provided by NEEP member</a:t>
          </a:r>
          <a:r>
            <a:rPr lang="en-US" sz="1100" baseline="0">
              <a:solidFill>
                <a:schemeClr val="dk1"/>
              </a:solidFill>
              <a:effectLst/>
              <a:latin typeface="+mn-lt"/>
              <a:ea typeface="+mn-ea"/>
              <a:cs typeface="+mn-cs"/>
            </a:rPr>
            <a:t> Program Administrators</a:t>
          </a:r>
          <a:r>
            <a:rPr lang="en-US" sz="1100">
              <a:solidFill>
                <a:schemeClr val="dk1"/>
              </a:solidFill>
              <a:effectLst/>
              <a:latin typeface="+mn-lt"/>
              <a:ea typeface="+mn-ea"/>
              <a:cs typeface="+mn-cs"/>
            </a:rPr>
            <a:t>.  Each data point is given equal weighting.  A</a:t>
          </a:r>
          <a:r>
            <a:rPr lang="en-US" sz="1100" baseline="0">
              <a:solidFill>
                <a:schemeClr val="dk1"/>
              </a:solidFill>
              <a:effectLst/>
              <a:latin typeface="+mn-lt"/>
              <a:ea typeface="+mn-ea"/>
              <a:cs typeface="+mn-cs"/>
            </a:rPr>
            <a:t> total of 25 data points were removed, with 5 of those being electric convection ovens.  (Only gas ovens were assessed and researched for this study.) Nine of the remaining data points were removed based on a standard deviation determination of outliers as they relate to the arithmetic mean of the population.  See </a:t>
          </a:r>
          <a:r>
            <a:rPr lang="en-US" sz="1100" baseline="0">
              <a:solidFill>
                <a:sysClr val="windowText" lastClr="000000"/>
              </a:solidFill>
              <a:effectLst/>
              <a:latin typeface="+mn-lt"/>
              <a:ea typeface="+mn-ea"/>
              <a:cs typeface="+mn-cs"/>
            </a:rPr>
            <a:t>'Removal of Outliers' section, below.</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Eleven of the removed data points were the Manufacturer's Suggested Retail Price ("MSRP"), which is rarely the price paid in the marketplace.  There was often a substantially discounted price for the same model that was used in place of the MSRP. The MSRP is a mechanism utilized by manufacturers to standardize prices among locations in the region.  Every source Navigant researched suggested the industry standard was to sell below, and in most cases substantially below the MSRP.  As a result, the MSRP is not a product listed price, but rather a suggestion that is rarely adhered to in the commercial oven retail market, and as such, MSRP data was not included in this study.</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To determine the incremental cost, Navigant collected data points on both baseline and qualifying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units.  </a:t>
          </a:r>
          <a:r>
            <a:rPr lang="en-US" sz="1100" baseline="0">
              <a:solidFill>
                <a:schemeClr val="dk1"/>
              </a:solidFill>
              <a:effectLst/>
              <a:latin typeface="+mn-lt"/>
              <a:ea typeface="+mn-ea"/>
              <a:cs typeface="+mn-cs"/>
            </a:rPr>
            <a:t>Qualifying units are defined as units that are Energy Star rated and meet or exceed the Energy Star requirements.  In column I ("Efficiency Tier") of the 'Data Analysis' tab, qualifying units are given the value 1, and baseline units are labeled with a 0.</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rgbClr val="FF0000"/>
            </a:solidFill>
            <a:effectLst/>
            <a:latin typeface="+mn-lt"/>
            <a:ea typeface="+mn-ea"/>
            <a:cs typeface="+mn-cs"/>
          </a:endParaRPr>
        </a:p>
        <a:p>
          <a:r>
            <a:rPr lang="en-US" sz="1100" b="1" i="0">
              <a:solidFill>
                <a:sysClr val="windowText" lastClr="000000"/>
              </a:solidFill>
              <a:effectLst/>
              <a:latin typeface="+mn-lt"/>
              <a:ea typeface="+mn-ea"/>
              <a:cs typeface="+mn-cs"/>
            </a:rPr>
            <a:t>Removal of Outliers</a:t>
          </a:r>
        </a:p>
        <a:p>
          <a:r>
            <a:rPr lang="en-US" sz="1100" i="0" baseline="0">
              <a:solidFill>
                <a:schemeClr val="dk1"/>
              </a:solidFill>
              <a:effectLst/>
              <a:latin typeface="+mn-lt"/>
              <a:ea typeface="+mn-ea"/>
              <a:cs typeface="+mn-cs"/>
            </a:rPr>
            <a:t>After MSRP and electric oven data points were removed as described above, </a:t>
          </a:r>
          <a:r>
            <a:rPr lang="en-US" sz="1100" i="0" baseline="0">
              <a:solidFill>
                <a:sysClr val="windowText" lastClr="000000"/>
              </a:solidFill>
              <a:effectLst/>
              <a:latin typeface="+mn-lt"/>
              <a:ea typeface="+mn-ea"/>
              <a:cs typeface="+mn-cs"/>
            </a:rPr>
            <a:t>remaining data points that were more than two </a:t>
          </a:r>
          <a:r>
            <a:rPr lang="en-US" sz="1100" i="0">
              <a:solidFill>
                <a:sysClr val="windowText" lastClr="000000"/>
              </a:solidFill>
              <a:effectLst/>
              <a:latin typeface="+mn-lt"/>
              <a:ea typeface="+mn-ea"/>
              <a:cs typeface="+mn-cs"/>
            </a:rPr>
            <a:t>standard deviations above or below the arithmetic mean for the</a:t>
          </a:r>
          <a:r>
            <a:rPr lang="en-US" sz="1100" i="0" baseline="0">
              <a:solidFill>
                <a:sysClr val="windowText" lastClr="000000"/>
              </a:solidFill>
              <a:effectLst/>
              <a:latin typeface="+mn-lt"/>
              <a:ea typeface="+mn-ea"/>
              <a:cs typeface="+mn-cs"/>
            </a:rPr>
            <a:t> remaining baseline population or efficient population respectively were removed as outliers.  </a:t>
          </a:r>
          <a:r>
            <a:rPr lang="en-US" sz="1100" i="0">
              <a:solidFill>
                <a:sysClr val="windowText" lastClr="000000"/>
              </a:solidFill>
              <a:effectLst/>
              <a:latin typeface="+mn-lt"/>
              <a:ea typeface="+mn-ea"/>
              <a:cs typeface="+mn-cs"/>
            </a:rPr>
            <a:t>For more detail on the removed data, see the 'Outlier</a:t>
          </a:r>
          <a:r>
            <a:rPr lang="en-US" sz="1100" i="0" baseline="0">
              <a:solidFill>
                <a:sysClr val="windowText" lastClr="000000"/>
              </a:solidFill>
              <a:effectLst/>
              <a:latin typeface="+mn-lt"/>
              <a:ea typeface="+mn-ea"/>
              <a:cs typeface="+mn-cs"/>
            </a:rPr>
            <a:t> Determination' tab.</a:t>
          </a:r>
          <a:endParaRPr lang="en-US" i="0">
            <a:solidFill>
              <a:sysClr val="windowText" lastClr="000000"/>
            </a:solidFill>
            <a:effectLst/>
          </a:endParaRPr>
        </a:p>
        <a:p>
          <a:endParaRPr lang="en-US" sz="1100">
            <a:solidFill>
              <a:schemeClr val="dk1"/>
            </a:solidFill>
            <a:latin typeface="+mn-lt"/>
            <a:ea typeface="+mn-ea"/>
            <a:cs typeface="+mn-cs"/>
          </a:endParaRPr>
        </a:p>
        <a:p>
          <a:r>
            <a:rPr lang="en-US" sz="1100" b="1">
              <a:solidFill>
                <a:schemeClr val="dk1"/>
              </a:solidFill>
              <a:latin typeface="+mn-lt"/>
              <a:ea typeface="+mn-ea"/>
              <a:cs typeface="+mn-cs"/>
            </a:rPr>
            <a:t>Formatted Data</a:t>
          </a:r>
          <a:endParaRPr lang="en-US" sz="1100">
            <a:solidFill>
              <a:schemeClr val="dk1"/>
            </a:solidFill>
            <a:latin typeface="+mn-lt"/>
            <a:ea typeface="+mn-ea"/>
            <a:cs typeface="+mn-cs"/>
          </a:endParaRPr>
        </a:p>
        <a:p>
          <a:r>
            <a:rPr lang="en-US" sz="1100">
              <a:solidFill>
                <a:schemeClr val="dk1"/>
              </a:solidFill>
              <a:effectLst/>
              <a:latin typeface="+mn-lt"/>
              <a:ea typeface="+mn-ea"/>
              <a:cs typeface="+mn-cs"/>
            </a:rPr>
            <a:t>Primary cost data was collected from contractors across three states (MA, CT, and NY).  Due to the inherent differences in cost from one region to another, Navigant adjusted all material and labor cost points to represent non-regional specific Base Cost Factor (BCF) using RSMeans City Cost Indexes (CCI).  For example, if the cost provided from a contractor in Massachusetts for a commercial</a:t>
          </a:r>
          <a:r>
            <a:rPr lang="en-US" sz="1100" baseline="0">
              <a:solidFill>
                <a:schemeClr val="dk1"/>
              </a:solidFill>
              <a:effectLst/>
              <a:latin typeface="+mn-lt"/>
              <a:ea typeface="+mn-ea"/>
              <a:cs typeface="+mn-cs"/>
            </a:rPr>
            <a:t> gas fryer </a:t>
          </a:r>
          <a:r>
            <a:rPr lang="en-US" sz="1100">
              <a:solidFill>
                <a:schemeClr val="dk1"/>
              </a:solidFill>
              <a:effectLst/>
              <a:latin typeface="+mn-lt"/>
              <a:ea typeface="+mn-ea"/>
              <a:cs typeface="+mn-cs"/>
            </a:rPr>
            <a:t>was $3,000, than the BCF would be:</a:t>
          </a:r>
        </a:p>
        <a:p>
          <a:endParaRPr lang="en-US">
            <a:effectLst/>
          </a:endParaRPr>
        </a:p>
        <a:p>
          <a:r>
            <a:rPr lang="en-US" sz="1100">
              <a:solidFill>
                <a:schemeClr val="dk1"/>
              </a:solidFill>
              <a:effectLst/>
              <a:latin typeface="+mn-lt"/>
              <a:ea typeface="+mn-ea"/>
              <a:cs typeface="+mn-cs"/>
            </a:rPr>
            <a:t>	BCF = Original State Cost ($) / Average Adjustment Factor for Original State</a:t>
          </a:r>
          <a:endParaRPr lang="en-US">
            <a:effectLst/>
          </a:endParaRPr>
        </a:p>
        <a:p>
          <a:r>
            <a:rPr lang="en-US" sz="1100">
              <a:solidFill>
                <a:schemeClr val="dk1"/>
              </a:solidFill>
              <a:effectLst/>
              <a:latin typeface="+mn-lt"/>
              <a:ea typeface="+mn-ea"/>
              <a:cs typeface="+mn-cs"/>
            </a:rPr>
            <a:t>	BCF = $3,000 / 0.98</a:t>
          </a:r>
          <a:endParaRPr lang="en-US">
            <a:effectLst/>
          </a:endParaRPr>
        </a:p>
        <a:p>
          <a:r>
            <a:rPr lang="en-US" sz="1100">
              <a:solidFill>
                <a:schemeClr val="dk1"/>
              </a:solidFill>
              <a:effectLst/>
              <a:latin typeface="+mn-lt"/>
              <a:ea typeface="+mn-ea"/>
              <a:cs typeface="+mn-cs"/>
            </a:rPr>
            <a:t>	BCF = $3,061</a:t>
          </a:r>
        </a:p>
        <a:p>
          <a:endParaRPr lang="en-US" sz="1100">
            <a:solidFill>
              <a:schemeClr val="dk1"/>
            </a:solidFill>
            <a:latin typeface="+mn-lt"/>
            <a:ea typeface="+mn-ea"/>
            <a:cs typeface="+mn-cs"/>
          </a:endParaRPr>
        </a:p>
        <a:p>
          <a:r>
            <a:rPr lang="en-US" sz="1100" b="1" u="sng">
              <a:solidFill>
                <a:schemeClr val="dk1"/>
              </a:solidFill>
              <a:effectLst/>
              <a:latin typeface="+mn-lt"/>
              <a:ea typeface="+mn-ea"/>
              <a:cs typeface="+mn-cs"/>
            </a:rPr>
            <a:t>Alternative</a:t>
          </a:r>
          <a:r>
            <a:rPr lang="en-US" sz="1100" b="1" u="sng" baseline="0">
              <a:solidFill>
                <a:schemeClr val="dk1"/>
              </a:solidFill>
              <a:effectLst/>
              <a:latin typeface="+mn-lt"/>
              <a:ea typeface="+mn-ea"/>
              <a:cs typeface="+mn-cs"/>
            </a:rPr>
            <a:t> Data Integration</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majority of data</a:t>
          </a:r>
          <a:r>
            <a:rPr lang="en-US" sz="1100" baseline="0">
              <a:solidFill>
                <a:schemeClr val="dk1"/>
              </a:solidFill>
              <a:effectLst/>
              <a:latin typeface="+mn-lt"/>
              <a:ea typeface="+mn-ea"/>
              <a:cs typeface="+mn-cs"/>
            </a:rPr>
            <a:t> points used in the analysis were sourced from invoices provided by Program Administrators and equipment catalogues from retailers who have previously participated in utility offered programs. Additional cost data was obtained from the following sources:</a:t>
          </a:r>
          <a:endParaRPr lang="en-US">
            <a:effectLst/>
          </a:endParaRPr>
        </a:p>
        <a:p>
          <a:endParaRPr lang="en-US" b="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Installer Interviews</a:t>
          </a:r>
          <a:r>
            <a:rPr lang="en-US" sz="1100">
              <a:solidFill>
                <a:schemeClr val="dk1"/>
              </a:solidFill>
              <a:effectLst/>
              <a:latin typeface="+mn-lt"/>
              <a:ea typeface="+mn-ea"/>
              <a:cs typeface="+mn-cs"/>
            </a:rPr>
            <a:t>: Navigant conducted four interviews with knowledgeable installers and manufacturers for the study. Each of the interviews produced one data point, including accurate estimates of equipment cost.  These interviews also</a:t>
          </a:r>
          <a:r>
            <a:rPr lang="en-US" sz="1100" baseline="0">
              <a:solidFill>
                <a:schemeClr val="dk1"/>
              </a:solidFill>
              <a:effectLst/>
              <a:latin typeface="+mn-lt"/>
              <a:ea typeface="+mn-ea"/>
              <a:cs typeface="+mn-cs"/>
            </a:rPr>
            <a:t> confirmed that the installation costs were the same for qualifying vs. non-qualifying equipment.</a:t>
          </a:r>
          <a:r>
            <a:rPr lang="en-US" sz="110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b="1">
              <a:solidFill>
                <a:schemeClr val="dk1"/>
              </a:solidFill>
              <a:effectLst/>
              <a:latin typeface="+mn-lt"/>
              <a:ea typeface="+mn-ea"/>
              <a:cs typeface="+mn-cs"/>
            </a:rPr>
            <a:t>Internet-derived equipment costs: </a:t>
          </a:r>
          <a:r>
            <a:rPr lang="en-US" sz="1100">
              <a:solidFill>
                <a:schemeClr val="dk1"/>
              </a:solidFill>
              <a:effectLst/>
              <a:latin typeface="+mn-lt"/>
              <a:ea typeface="+mn-ea"/>
              <a:cs typeface="+mn-cs"/>
            </a:rPr>
            <a:t>Costs for rebate-eligible Commercial Kitchen Gas Convection Ovens were gathered through online retailers and vendor </a:t>
          </a:r>
          <a:r>
            <a:rPr lang="en-US" sz="1100" baseline="0">
              <a:solidFill>
                <a:schemeClr val="dk1"/>
              </a:solidFill>
              <a:effectLst/>
              <a:latin typeface="+mn-lt"/>
              <a:ea typeface="+mn-ea"/>
              <a:cs typeface="+mn-cs"/>
            </a:rPr>
            <a:t>catalogues published online</a:t>
          </a:r>
          <a:r>
            <a:rPr lang="en-US" sz="1100">
              <a:solidFill>
                <a:schemeClr val="dk1"/>
              </a:solidFill>
              <a:effectLst/>
              <a:latin typeface="+mn-lt"/>
              <a:ea typeface="+mn-ea"/>
              <a:cs typeface="+mn-cs"/>
            </a:rPr>
            <a:t>. Each price for each model of equipment was given the weight of one data point</a:t>
          </a:r>
          <a:r>
            <a:rPr lang="en-US" sz="1100" baseline="0">
              <a:solidFill>
                <a:schemeClr val="dk1"/>
              </a:solidFill>
              <a:effectLst/>
              <a:latin typeface="+mn-lt"/>
              <a:ea typeface="+mn-ea"/>
              <a:cs typeface="+mn-cs"/>
            </a:rPr>
            <a:t>.</a:t>
          </a:r>
          <a:r>
            <a:rPr lang="en-US" sz="1100">
              <a:solidFill>
                <a:schemeClr val="dk1"/>
              </a:solidFill>
              <a:effectLst/>
              <a:latin typeface="+mn-lt"/>
              <a:ea typeface="+mn-ea"/>
              <a:cs typeface="+mn-cs"/>
            </a:rPr>
            <a:t>  These costs were confirmed to be retail prices and as such were not marked-up.</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r>
            <a:rPr lang="en-US" sz="1100" b="1">
              <a:solidFill>
                <a:schemeClr val="dk1"/>
              </a:solidFill>
              <a:effectLst/>
              <a:latin typeface="+mn-lt"/>
              <a:ea typeface="+mn-ea"/>
              <a:cs typeface="+mn-cs"/>
            </a:rPr>
            <a:t>CPUC/Itron Measure Cost Study: </a:t>
          </a:r>
          <a:r>
            <a:rPr lang="en-US" sz="1100">
              <a:solidFill>
                <a:schemeClr val="dk1"/>
              </a:solidFill>
              <a:effectLst/>
              <a:latin typeface="+mn-lt"/>
              <a:ea typeface="+mn-ea"/>
              <a:cs typeface="+mn-cs"/>
            </a:rPr>
            <a:t>Itron completed a comparable incremental cost study for the</a:t>
          </a:r>
          <a:r>
            <a:rPr lang="en-US" sz="1100" baseline="0">
              <a:solidFill>
                <a:schemeClr val="dk1"/>
              </a:solidFill>
              <a:effectLst/>
              <a:latin typeface="+mn-lt"/>
              <a:ea typeface="+mn-ea"/>
              <a:cs typeface="+mn-cs"/>
            </a:rPr>
            <a:t> California Public Utilities Commission (CPUC)</a:t>
          </a:r>
          <a:r>
            <a:rPr lang="en-US" sz="1100">
              <a:solidFill>
                <a:schemeClr val="dk1"/>
              </a:solidFill>
              <a:effectLst/>
              <a:latin typeface="+mn-lt"/>
              <a:ea typeface="+mn-ea"/>
              <a:cs typeface="+mn-cs"/>
            </a:rPr>
            <a:t> that included Commercial</a:t>
          </a:r>
          <a:r>
            <a:rPr lang="en-US" sz="1100" baseline="0">
              <a:solidFill>
                <a:schemeClr val="dk1"/>
              </a:solidFill>
              <a:effectLst/>
              <a:latin typeface="+mn-lt"/>
              <a:ea typeface="+mn-ea"/>
              <a:cs typeface="+mn-cs"/>
            </a:rPr>
            <a:t> Gas Convection Ovens</a:t>
          </a:r>
          <a:r>
            <a:rPr lang="en-US" sz="1100">
              <a:solidFill>
                <a:schemeClr val="dk1"/>
              </a:solidFill>
              <a:effectLst/>
              <a:latin typeface="+mn-lt"/>
              <a:ea typeface="+mn-ea"/>
              <a:cs typeface="+mn-cs"/>
            </a:rPr>
            <a:t>.  The</a:t>
          </a:r>
          <a:r>
            <a:rPr lang="en-US" sz="1100" baseline="0">
              <a:solidFill>
                <a:schemeClr val="dk1"/>
              </a:solidFill>
              <a:effectLst/>
              <a:latin typeface="+mn-lt"/>
              <a:ea typeface="+mn-ea"/>
              <a:cs typeface="+mn-cs"/>
            </a:rPr>
            <a:t> results were published in an aggregate form for equipment costs only, which meant that Navigant did not have access to the raw data points used in the study.  Navigant </a:t>
          </a:r>
          <a:r>
            <a:rPr lang="en-US" sz="1100" b="0" baseline="0">
              <a:solidFill>
                <a:schemeClr val="dk1"/>
              </a:solidFill>
              <a:effectLst/>
              <a:latin typeface="+mn-lt"/>
              <a:ea typeface="+mn-ea"/>
              <a:cs typeface="+mn-cs"/>
            </a:rPr>
            <a:t>used the CPUC/Itron results only for comparison to the Navigant results, not as a data point to be included in the </a:t>
          </a:r>
          <a:r>
            <a:rPr lang="en-US" sz="1100" baseline="0">
              <a:solidFill>
                <a:schemeClr val="dk1"/>
              </a:solidFill>
              <a:effectLst/>
              <a:latin typeface="+mn-lt"/>
              <a:ea typeface="+mn-ea"/>
              <a:cs typeface="+mn-cs"/>
            </a:rPr>
            <a:t>cost analysis.</a:t>
          </a:r>
          <a:endParaRPr lang="en-US">
            <a:effectLst/>
          </a:endParaRPr>
        </a:p>
        <a:p>
          <a:endParaRPr lang="en-US" sz="1100">
            <a:solidFill>
              <a:schemeClr val="dk1"/>
            </a:solidFill>
            <a:latin typeface="+mn-lt"/>
            <a:ea typeface="+mn-ea"/>
            <a:cs typeface="+mn-cs"/>
          </a:endParaRPr>
        </a:p>
        <a:p>
          <a:r>
            <a:rPr lang="en-US" sz="1100" b="1">
              <a:solidFill>
                <a:schemeClr val="dk1"/>
              </a:solidFill>
              <a:latin typeface="+mn-lt"/>
              <a:ea typeface="+mn-ea"/>
              <a:cs typeface="+mn-cs"/>
            </a:rPr>
            <a:t>Material Analysis</a:t>
          </a:r>
          <a:endParaRPr lang="en-US" sz="1100">
            <a:solidFill>
              <a:schemeClr val="dk1"/>
            </a:solidFill>
            <a:latin typeface="+mn-lt"/>
            <a:ea typeface="+mn-ea"/>
            <a:cs typeface="+mn-cs"/>
          </a:endParaRPr>
        </a:p>
        <a:p>
          <a:r>
            <a:rPr lang="en-US" sz="1100">
              <a:solidFill>
                <a:schemeClr val="dk1"/>
              </a:solidFill>
              <a:effectLst/>
              <a:latin typeface="+mn-lt"/>
              <a:ea typeface="+mn-ea"/>
              <a:cs typeface="+mn-cs"/>
            </a:rPr>
            <a:t>The analysis identified and removed any potential outlier data points through a review of the data.  Manufacturer Specified</a:t>
          </a:r>
          <a:r>
            <a:rPr lang="en-US" sz="1100" baseline="0">
              <a:solidFill>
                <a:schemeClr val="dk1"/>
              </a:solidFill>
              <a:effectLst/>
              <a:latin typeface="+mn-lt"/>
              <a:ea typeface="+mn-ea"/>
              <a:cs typeface="+mn-cs"/>
            </a:rPr>
            <a:t> Retail Prices (MSRP) were also removed as they </a:t>
          </a:r>
          <a:r>
            <a:rPr lang="en-US" sz="1100">
              <a:solidFill>
                <a:schemeClr val="dk1"/>
              </a:solidFill>
              <a:effectLst/>
              <a:latin typeface="+mn-lt"/>
              <a:ea typeface="+mn-ea"/>
              <a:cs typeface="+mn-cs"/>
            </a:rPr>
            <a:t>did not represent the actual equipment prices paid on the market. </a:t>
          </a:r>
          <a:r>
            <a:rPr lang="en-US" sz="1100" baseline="0">
              <a:solidFill>
                <a:schemeClr val="dk1"/>
              </a:solidFill>
              <a:effectLst/>
              <a:latin typeface="+mn-lt"/>
              <a:ea typeface="+mn-ea"/>
              <a:cs typeface="+mn-cs"/>
            </a:rPr>
            <a:t>Cost d</a:t>
          </a:r>
          <a:r>
            <a:rPr lang="en-US" sz="1100">
              <a:solidFill>
                <a:schemeClr val="dk1"/>
              </a:solidFill>
              <a:effectLst/>
              <a:latin typeface="+mn-lt"/>
              <a:ea typeface="+mn-ea"/>
              <a:cs typeface="+mn-cs"/>
            </a:rPr>
            <a:t>ata</a:t>
          </a:r>
          <a:r>
            <a:rPr lang="en-US" sz="1100" baseline="0">
              <a:solidFill>
                <a:schemeClr val="dk1"/>
              </a:solidFill>
              <a:effectLst/>
              <a:latin typeface="+mn-lt"/>
              <a:ea typeface="+mn-ea"/>
              <a:cs typeface="+mn-cs"/>
            </a:rPr>
            <a:t> for electric convection ovens were excluded as Navigant's research focused solely on natural gas convection ovens.  </a:t>
          </a:r>
        </a:p>
        <a:p>
          <a:endParaRPr lang="en-US">
            <a:effectLst/>
          </a:endParaRPr>
        </a:p>
        <a:p>
          <a:r>
            <a:rPr lang="en-US" sz="1100">
              <a:solidFill>
                <a:schemeClr val="dk1"/>
              </a:solidFill>
              <a:effectLst/>
              <a:latin typeface="+mn-lt"/>
              <a:ea typeface="+mn-ea"/>
              <a:cs typeface="+mn-cs"/>
            </a:rPr>
            <a:t>A linear regression was used to identify any correlation between</a:t>
          </a:r>
          <a:r>
            <a:rPr lang="en-US" sz="1100" baseline="0">
              <a:solidFill>
                <a:schemeClr val="dk1"/>
              </a:solidFill>
              <a:effectLst/>
              <a:latin typeface="+mn-lt"/>
              <a:ea typeface="+mn-ea"/>
              <a:cs typeface="+mn-cs"/>
            </a:rPr>
            <a:t> the size of an oven and its cost.  This analysis determined that there was little correlation and as a result, the incremental material costs are reported as an arithmetic mean on a per unit and per kBtu output basis.</a:t>
          </a:r>
          <a:endParaRPr lang="en-US" sz="1100">
            <a:solidFill>
              <a:schemeClr val="dk1"/>
            </a:solidFill>
            <a:effectLst/>
            <a:latin typeface="+mn-lt"/>
            <a:ea typeface="+mn-ea"/>
            <a:cs typeface="+mn-cs"/>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Labor Analysis</a:t>
          </a:r>
          <a:r>
            <a:rPr lang="en-US" sz="1100">
              <a:solidFill>
                <a:schemeClr val="dk1"/>
              </a:solidFill>
              <a:latin typeface="+mn-lt"/>
              <a:ea typeface="+mn-ea"/>
              <a:cs typeface="+mn-cs"/>
            </a:rPr>
            <a:t> </a:t>
          </a:r>
        </a:p>
        <a:p>
          <a:r>
            <a:rPr lang="en-US" sz="1100">
              <a:solidFill>
                <a:schemeClr val="dk1"/>
              </a:solidFill>
              <a:effectLst/>
              <a:latin typeface="+mn-lt"/>
              <a:ea typeface="+mn-ea"/>
              <a:cs typeface="+mn-cs"/>
            </a:rPr>
            <a:t>Contractor interviews identified no incremental difference in the time or cost to install efficient versus baseline equipment. In general, efficient equipment took just as much time,</a:t>
          </a:r>
          <a:r>
            <a:rPr lang="en-US" sz="1100" baseline="0">
              <a:solidFill>
                <a:schemeClr val="dk1"/>
              </a:solidFill>
              <a:effectLst/>
              <a:latin typeface="+mn-lt"/>
              <a:ea typeface="+mn-ea"/>
              <a:cs typeface="+mn-cs"/>
            </a:rPr>
            <a:t> cost,</a:t>
          </a:r>
          <a:r>
            <a:rPr lang="en-US" sz="1100">
              <a:solidFill>
                <a:schemeClr val="dk1"/>
              </a:solidFill>
              <a:effectLst/>
              <a:latin typeface="+mn-lt"/>
              <a:ea typeface="+mn-ea"/>
              <a:cs typeface="+mn-cs"/>
            </a:rPr>
            <a:t> work, and labor to install as compared with base equipment. There is no labor incremental cost associated with this measure, and was not included in the</a:t>
          </a:r>
          <a:r>
            <a:rPr lang="en-US" sz="1100" baseline="0">
              <a:solidFill>
                <a:schemeClr val="dk1"/>
              </a:solidFill>
              <a:effectLst/>
              <a:latin typeface="+mn-lt"/>
              <a:ea typeface="+mn-ea"/>
              <a:cs typeface="+mn-cs"/>
            </a:rPr>
            <a:t> analysis</a:t>
          </a:r>
          <a:r>
            <a:rPr lang="en-US" sz="1100">
              <a:solidFill>
                <a:schemeClr val="dk1"/>
              </a:solidFill>
              <a:effectLst/>
              <a:latin typeface="+mn-lt"/>
              <a:ea typeface="+mn-ea"/>
              <a:cs typeface="+mn-cs"/>
            </a:rPr>
            <a:t>. </a:t>
          </a:r>
          <a:endParaRPr lang="en-US">
            <a:effectLst/>
          </a:endParaRPr>
        </a:p>
        <a:p>
          <a:endParaRPr lang="en-US" sz="1100">
            <a:solidFill>
              <a:schemeClr val="dk1"/>
            </a:solidFill>
            <a:latin typeface="+mn-lt"/>
            <a:ea typeface="+mn-ea"/>
            <a:cs typeface="+mn-cs"/>
          </a:endParaRPr>
        </a:p>
        <a:p>
          <a:r>
            <a:rPr lang="en-US" sz="1100" b="1" u="sng">
              <a:solidFill>
                <a:schemeClr val="dk1"/>
              </a:solidFill>
              <a:latin typeface="+mn-lt"/>
              <a:ea typeface="+mn-ea"/>
              <a:cs typeface="+mn-cs"/>
            </a:rPr>
            <a:t>Results and Findings</a:t>
          </a:r>
          <a:endParaRPr lang="en-US" sz="1100" u="sng">
            <a:solidFill>
              <a:schemeClr val="dk1"/>
            </a:solidFill>
            <a:latin typeface="+mn-lt"/>
            <a:ea typeface="+mn-ea"/>
            <a:cs typeface="+mn-cs"/>
          </a:endParaRPr>
        </a:p>
        <a:p>
          <a:r>
            <a:rPr lang="en-US" sz="1100">
              <a:solidFill>
                <a:schemeClr val="dk1"/>
              </a:solidFill>
              <a:effectLst/>
              <a:latin typeface="+mn-lt"/>
              <a:ea typeface="+mn-ea"/>
              <a:cs typeface="+mn-cs"/>
            </a:rPr>
            <a:t>Navigant reported findings on a per unit basis, or per cavity basis.  For double or quadruple models, the full price was divided by two and four, respectively. The analysis resulted in a negative incremental cost, meaning that the baseline equipment was more expensive, on average, than the efficient, ENERGY STAR rated units.  These results mirror those found by the CPUC/Itron in their incremental cost study, although Navigant's result was of greater magnitude.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One plausible explanation for this finding is the market's continuing shift away from the production of non-qualifying units toward ENERGY STAR rated models.  Since the upgrades required to meet the ENERGY STAR standard are minimal and the marketing benefits of the ENERGY STAR label are significant, some manufacturers are almost exclusively producing ENERGY STAR Convection Ovens, and others have now discontinued many of their non-qualifying units. This trend was a common theme in Navigant's market actor and subject matter expert interviews.  However, while manufacturers have been discontinuing most non-qualifying models, they have continued the production of the most durable, high-end non-qualifying units - models made of sturdier materials and accessorized with high quality controls and features - which are still in high demand.  Thus the non-qualifying units in the market today are for the most part high-end, high-priced alternatives to the common ENERGY STAR rated units, which results in the negative average incremental cost as determined through this and other studies.</a:t>
          </a: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a:effectLst/>
          </a:endParaRPr>
        </a:p>
        <a:p>
          <a:endParaRPr lang="en-US" sz="1100" b="1">
            <a:solidFill>
              <a:srgbClr val="FF0000"/>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35718</xdr:colOff>
      <xdr:row>3</xdr:row>
      <xdr:rowOff>47623</xdr:rowOff>
    </xdr:from>
    <xdr:to>
      <xdr:col>2</xdr:col>
      <xdr:colOff>4857750</xdr:colOff>
      <xdr:row>5</xdr:row>
      <xdr:rowOff>107156</xdr:rowOff>
    </xdr:to>
    <xdr:sp macro="" textlink="">
      <xdr:nvSpPr>
        <xdr:cNvPr id="2" name="TextBox 1"/>
        <xdr:cNvSpPr txBox="1"/>
      </xdr:nvSpPr>
      <xdr:spPr>
        <a:xfrm>
          <a:off x="595312" y="500061"/>
          <a:ext cx="7536657" cy="654845"/>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0" i="0" u="none" strike="noStrike">
              <a:solidFill>
                <a:schemeClr val="dk1"/>
              </a:solidFill>
              <a:latin typeface="+mn-lt"/>
              <a:ea typeface="+mn-ea"/>
              <a:cs typeface="+mn-cs"/>
            </a:rPr>
            <a:t>Summary of incremental cost data analysis for </a:t>
          </a:r>
          <a:r>
            <a:rPr lang="en-US" sz="1200" b="0" i="0" u="none" strike="noStrike">
              <a:solidFill>
                <a:sysClr val="windowText" lastClr="000000"/>
              </a:solidFill>
              <a:latin typeface="+mn-lt"/>
              <a:ea typeface="+mn-ea"/>
              <a:cs typeface="+mn-cs"/>
            </a:rPr>
            <a:t>Commercial</a:t>
          </a:r>
          <a:r>
            <a:rPr lang="en-US" sz="1200" b="0" i="0" u="none" strike="noStrike" baseline="0">
              <a:solidFill>
                <a:sysClr val="windowText" lastClr="000000"/>
              </a:solidFill>
              <a:latin typeface="+mn-lt"/>
              <a:ea typeface="+mn-ea"/>
              <a:cs typeface="+mn-cs"/>
            </a:rPr>
            <a:t> Convection Ovens </a:t>
          </a:r>
          <a:r>
            <a:rPr lang="en-US" sz="1100" b="0" i="0">
              <a:solidFill>
                <a:sysClr val="windowText" lastClr="000000"/>
              </a:solidFill>
              <a:effectLst/>
              <a:latin typeface="+mn-lt"/>
              <a:ea typeface="+mn-ea"/>
              <a:cs typeface="+mn-cs"/>
            </a:rPr>
            <a:t>including both materials and labor</a:t>
          </a:r>
          <a:r>
            <a:rPr lang="en-US" sz="1200" b="0" i="0" u="none" strike="noStrike" baseline="0">
              <a:solidFill>
                <a:sysClr val="windowText" lastClr="000000"/>
              </a:solidFill>
              <a:latin typeface="+mn-lt"/>
              <a:ea typeface="+mn-ea"/>
              <a:cs typeface="+mn-cs"/>
            </a:rPr>
            <a:t>. </a:t>
          </a:r>
          <a:r>
            <a:rPr lang="en-US" sz="1200" b="0" i="0" u="none" strike="noStrike">
              <a:solidFill>
                <a:schemeClr val="dk1"/>
              </a:solidFill>
              <a:latin typeface="+mn-lt"/>
              <a:ea typeface="+mn-ea"/>
              <a:cs typeface="+mn-cs"/>
            </a:rPr>
            <a:t>Regional adjustment factors are applied to national average incremental costs.</a:t>
          </a:r>
          <a:r>
            <a:rPr lang="en-US" sz="1200"/>
            <a:t> </a:t>
          </a:r>
          <a:r>
            <a:rPr lang="en-US" sz="1200" b="0" i="0" u="none" strike="noStrike">
              <a:solidFill>
                <a:schemeClr val="dk1"/>
              </a:solidFill>
              <a:latin typeface="+mn-lt"/>
              <a:ea typeface="+mn-ea"/>
              <a:cs typeface="+mn-cs"/>
            </a:rPr>
            <a:t>Regional adjustment factors were developed using RSMeans Masterformat City Cost Indexes based on weighted average of division category</a:t>
          </a:r>
          <a:r>
            <a:rPr lang="en-US" sz="12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149677</xdr:colOff>
      <xdr:row>39</xdr:row>
      <xdr:rowOff>29937</xdr:rowOff>
    </xdr:from>
    <xdr:to>
      <xdr:col>33</xdr:col>
      <xdr:colOff>1156607</xdr:colOff>
      <xdr:row>71</xdr:row>
      <xdr:rowOff>40821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190500</xdr:colOff>
      <xdr:row>30</xdr:row>
      <xdr:rowOff>122632</xdr:rowOff>
    </xdr:from>
    <xdr:to>
      <xdr:col>48</xdr:col>
      <xdr:colOff>142874</xdr:colOff>
      <xdr:row>54</xdr:row>
      <xdr:rowOff>178593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202406</xdr:colOff>
      <xdr:row>3</xdr:row>
      <xdr:rowOff>35719</xdr:rowOff>
    </xdr:from>
    <xdr:to>
      <xdr:col>48</xdr:col>
      <xdr:colOff>119063</xdr:colOff>
      <xdr:row>29</xdr:row>
      <xdr:rowOff>32147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cc_nwgf.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cc_cuac_tarif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iroaks1\all_proj\0501%20DEER%20Measure%20Cost%20Study\Data%20Collection\HVAC\CostRecordingForm-mt.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ommercial%20Unitary%20AC%2012_10_1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ulation Results"/>
      <sheetName val="Simulation Stat"/>
      <sheetName val="Summary"/>
      <sheetName val="Equipment Price"/>
      <sheetName val="Markups"/>
      <sheetName val="Energy Use"/>
      <sheetName val="Electricity Use"/>
      <sheetName val="Fan Curves"/>
      <sheetName val="AFUEexisting Lookup"/>
      <sheetName val="InputCapacity Lookup"/>
      <sheetName val="AirFlow Lookup"/>
      <sheetName val="Generic Model Lookup"/>
      <sheetName val="HDD Dist by Division"/>
      <sheetName val="RECS HH Data"/>
      <sheetName val="AFUEbaseline Lookup"/>
      <sheetName val="Installation Cost"/>
      <sheetName val="Maintenance and Repair Cost"/>
      <sheetName val="Energy Price Trends"/>
      <sheetName val="Discount Rate"/>
      <sheetName val="Lifetime"/>
      <sheetName val="Labels"/>
      <sheetName val="Forecast Cells"/>
    </sheetNames>
    <sheetDataSet>
      <sheetData sheetId="0"/>
      <sheetData sheetId="1"/>
      <sheetData sheetId="2">
        <row r="2">
          <cell r="B2" t="str">
            <v>GAS FURNACE  (NON-WEATHERIZED)</v>
          </cell>
        </row>
        <row r="8">
          <cell r="AC8">
            <v>2001</v>
          </cell>
        </row>
        <row r="15">
          <cell r="K15">
            <v>6</v>
          </cell>
        </row>
        <row r="17">
          <cell r="D17">
            <v>20</v>
          </cell>
        </row>
        <row r="18">
          <cell r="D18">
            <v>4.0142495589450385E-2</v>
          </cell>
        </row>
        <row r="21">
          <cell r="I21">
            <v>0</v>
          </cell>
          <cell r="N21" t="e">
            <v>#NAME?</v>
          </cell>
          <cell r="S21">
            <v>1963.8123428363901</v>
          </cell>
          <cell r="U21" t="e">
            <v>#NAME?</v>
          </cell>
        </row>
        <row r="22">
          <cell r="I22">
            <v>1</v>
          </cell>
          <cell r="S22">
            <v>1972.2503578776391</v>
          </cell>
          <cell r="U22" t="e">
            <v>#NAME?</v>
          </cell>
        </row>
        <row r="23">
          <cell r="I23">
            <v>2</v>
          </cell>
          <cell r="S23">
            <v>2261.223711153159</v>
          </cell>
          <cell r="U23" t="e">
            <v>#NAME?</v>
          </cell>
        </row>
        <row r="24">
          <cell r="I24">
            <v>3</v>
          </cell>
          <cell r="S24">
            <v>2044.6150305271826</v>
          </cell>
          <cell r="U24" t="e">
            <v>#NAME?</v>
          </cell>
        </row>
        <row r="25">
          <cell r="I25">
            <v>4</v>
          </cell>
          <cell r="S25">
            <v>2333.6098635738872</v>
          </cell>
          <cell r="U25" t="e">
            <v>#NAME?</v>
          </cell>
        </row>
        <row r="26">
          <cell r="I26">
            <v>5</v>
          </cell>
          <cell r="S26">
            <v>2645.7022463420462</v>
          </cell>
          <cell r="U26" t="e">
            <v>#NAME?</v>
          </cell>
        </row>
        <row r="27">
          <cell r="I27">
            <v>6</v>
          </cell>
          <cell r="S27">
            <v>2815.0463118852613</v>
          </cell>
          <cell r="U27" t="e">
            <v>#NAME?</v>
          </cell>
        </row>
        <row r="28">
          <cell r="I28">
            <v>7</v>
          </cell>
          <cell r="S28">
            <v>3064.7194497449264</v>
          </cell>
          <cell r="U28" t="e">
            <v>#NAME?</v>
          </cell>
        </row>
        <row r="29">
          <cell r="I29">
            <v>8</v>
          </cell>
          <cell r="S29">
            <v>3105.974754136354</v>
          </cell>
          <cell r="U29" t="e">
            <v>#NAME?</v>
          </cell>
        </row>
        <row r="30">
          <cell r="I30">
            <v>9</v>
          </cell>
          <cell r="S30">
            <v>3746.8072853435651</v>
          </cell>
          <cell r="U30" t="e">
            <v>#NAME?</v>
          </cell>
        </row>
      </sheetData>
      <sheetData sheetId="3">
        <row r="4">
          <cell r="L4">
            <v>380.374542381124</v>
          </cell>
        </row>
        <row r="5">
          <cell r="L5">
            <v>0</v>
          </cell>
        </row>
        <row r="8">
          <cell r="D8">
            <v>2.8871634173443961</v>
          </cell>
          <cell r="O8">
            <v>45</v>
          </cell>
          <cell r="P8">
            <v>0.93</v>
          </cell>
          <cell r="Q8">
            <v>0.91</v>
          </cell>
        </row>
        <row r="9">
          <cell r="D9">
            <v>1.9342071468282909</v>
          </cell>
          <cell r="O9">
            <v>50</v>
          </cell>
          <cell r="P9">
            <v>0.94</v>
          </cell>
          <cell r="Q9">
            <v>0.92500000000000004</v>
          </cell>
        </row>
        <row r="10">
          <cell r="O10">
            <v>60</v>
          </cell>
          <cell r="P10">
            <v>0.96499999999999997</v>
          </cell>
          <cell r="Q10">
            <v>0.95499999999999996</v>
          </cell>
        </row>
        <row r="11">
          <cell r="D11">
            <v>1</v>
          </cell>
          <cell r="K11">
            <v>1.0449999999999999</v>
          </cell>
          <cell r="O11">
            <v>70</v>
          </cell>
          <cell r="P11">
            <v>0.99</v>
          </cell>
          <cell r="Q11">
            <v>0.98499999999999999</v>
          </cell>
        </row>
        <row r="12">
          <cell r="K12">
            <v>1.0449999999999999</v>
          </cell>
          <cell r="O12">
            <v>75</v>
          </cell>
          <cell r="P12">
            <v>1</v>
          </cell>
          <cell r="Q12">
            <v>1</v>
          </cell>
        </row>
        <row r="13">
          <cell r="K13">
            <v>1.0449999999999999</v>
          </cell>
          <cell r="O13">
            <v>80</v>
          </cell>
          <cell r="P13">
            <v>1.0149999999999999</v>
          </cell>
          <cell r="Q13">
            <v>1.02</v>
          </cell>
        </row>
        <row r="14">
          <cell r="K14">
            <v>1.0449999999999999</v>
          </cell>
          <cell r="O14">
            <v>90</v>
          </cell>
          <cell r="P14">
            <v>1.0449999999999999</v>
          </cell>
          <cell r="Q14">
            <v>1.0549999999999999</v>
          </cell>
        </row>
        <row r="15">
          <cell r="K15">
            <v>1.0449999999999999</v>
          </cell>
          <cell r="O15">
            <v>100</v>
          </cell>
          <cell r="P15">
            <v>1.075</v>
          </cell>
          <cell r="Q15">
            <v>1.0900000000000001</v>
          </cell>
        </row>
        <row r="16">
          <cell r="B16">
            <v>0</v>
          </cell>
          <cell r="C16">
            <v>1147.6226195162319</v>
          </cell>
          <cell r="K16">
            <v>1.0549999999999999</v>
          </cell>
          <cell r="O16">
            <v>115</v>
          </cell>
          <cell r="P16">
            <v>1.1200000000000001</v>
          </cell>
          <cell r="Q16">
            <v>1.1499999999999999</v>
          </cell>
        </row>
        <row r="17">
          <cell r="B17">
            <v>1</v>
          </cell>
          <cell r="C17">
            <v>1156.0606345574811</v>
          </cell>
          <cell r="K17">
            <v>1.0549999999999999</v>
          </cell>
          <cell r="O17">
            <v>120</v>
          </cell>
          <cell r="P17">
            <v>1.135</v>
          </cell>
          <cell r="Q17">
            <v>1.17</v>
          </cell>
        </row>
        <row r="18">
          <cell r="B18">
            <v>2</v>
          </cell>
          <cell r="C18">
            <v>1445.033987833001</v>
          </cell>
          <cell r="K18">
            <v>1.0549999999999999</v>
          </cell>
          <cell r="O18">
            <v>125</v>
          </cell>
          <cell r="P18">
            <v>1.1499999999999999</v>
          </cell>
          <cell r="Q18">
            <v>1.19</v>
          </cell>
        </row>
        <row r="19">
          <cell r="B19">
            <v>3</v>
          </cell>
          <cell r="C19">
            <v>1187.4450700528744</v>
          </cell>
          <cell r="K19">
            <v>1.0549999999999999</v>
          </cell>
          <cell r="O19">
            <v>140</v>
          </cell>
          <cell r="P19">
            <v>1.1950000000000001</v>
          </cell>
          <cell r="Q19">
            <v>1.24</v>
          </cell>
        </row>
        <row r="20">
          <cell r="B20">
            <v>4</v>
          </cell>
          <cell r="C20">
            <v>1476.4399030995787</v>
          </cell>
          <cell r="K20">
            <v>1.0549999999999999</v>
          </cell>
        </row>
        <row r="21">
          <cell r="B21">
            <v>5</v>
          </cell>
          <cell r="C21">
            <v>1536.9591633380937</v>
          </cell>
        </row>
        <row r="22">
          <cell r="B22">
            <v>6</v>
          </cell>
          <cell r="C22">
            <v>1706.3032288813083</v>
          </cell>
        </row>
        <row r="23">
          <cell r="B23">
            <v>7</v>
          </cell>
          <cell r="C23">
            <v>1955.9763667409734</v>
          </cell>
        </row>
        <row r="24">
          <cell r="B24">
            <v>8</v>
          </cell>
          <cell r="C24">
            <v>1997.2316711324015</v>
          </cell>
        </row>
        <row r="25">
          <cell r="B25">
            <v>9</v>
          </cell>
          <cell r="C25">
            <v>2638.0642023396122</v>
          </cell>
          <cell r="J25">
            <v>380.374542381124</v>
          </cell>
          <cell r="K25">
            <v>392.2565728543135</v>
          </cell>
          <cell r="L25">
            <v>357.60065064084409</v>
          </cell>
        </row>
        <row r="26">
          <cell r="J26">
            <v>384.54920151993753</v>
          </cell>
          <cell r="K26">
            <v>397.0086721181483</v>
          </cell>
          <cell r="L26">
            <v>360.66854954003361</v>
          </cell>
        </row>
        <row r="27">
          <cell r="J27">
            <v>527.51709672134962</v>
          </cell>
          <cell r="K27">
            <v>539.97656731956044</v>
          </cell>
          <cell r="L27">
            <v>503.63644474144559</v>
          </cell>
          <cell r="O27">
            <v>800</v>
          </cell>
          <cell r="P27">
            <v>-11.144347826086957</v>
          </cell>
        </row>
        <row r="28">
          <cell r="J28">
            <v>400.07646946350735</v>
          </cell>
          <cell r="K28">
            <v>413.5084513959398</v>
          </cell>
          <cell r="L28">
            <v>374.3318374263452</v>
          </cell>
          <cell r="O28">
            <v>1200</v>
          </cell>
          <cell r="P28">
            <v>0</v>
          </cell>
        </row>
        <row r="29">
          <cell r="J29">
            <v>543.05499165748074</v>
          </cell>
          <cell r="K29">
            <v>556.48697358991319</v>
          </cell>
          <cell r="L29">
            <v>517.31035962031865</v>
          </cell>
          <cell r="O29">
            <v>1600</v>
          </cell>
          <cell r="P29">
            <v>6.590988142292491</v>
          </cell>
        </row>
        <row r="30">
          <cell r="J30">
            <v>567.56529875791409</v>
          </cell>
          <cell r="K30">
            <v>605.97357415470378</v>
          </cell>
          <cell r="L30">
            <v>500.73851293078656</v>
          </cell>
          <cell r="O30">
            <v>2000</v>
          </cell>
          <cell r="P30">
            <v>16.870197628458499</v>
          </cell>
        </row>
        <row r="31">
          <cell r="J31">
            <v>650.55315360061263</v>
          </cell>
          <cell r="K31">
            <v>683.90088696469138</v>
          </cell>
          <cell r="L31">
            <v>597.17148500423207</v>
          </cell>
        </row>
        <row r="32">
          <cell r="J32">
            <v>772.90664769179762</v>
          </cell>
          <cell r="K32">
            <v>807.0715668031894</v>
          </cell>
          <cell r="L32">
            <v>719.82261604640144</v>
          </cell>
        </row>
        <row r="33">
          <cell r="J33">
            <v>793.12400341279556</v>
          </cell>
          <cell r="K33">
            <v>827.28892252418723</v>
          </cell>
          <cell r="L33">
            <v>740.03997176739938</v>
          </cell>
        </row>
        <row r="34">
          <cell r="J34">
            <v>1107.1669957533322</v>
          </cell>
          <cell r="K34">
            <v>1219.9825791597539</v>
          </cell>
          <cell r="L34">
            <v>904.17996667830164</v>
          </cell>
        </row>
      </sheetData>
      <sheetData sheetId="4">
        <row r="5">
          <cell r="D5">
            <v>1</v>
          </cell>
        </row>
        <row r="9">
          <cell r="D9">
            <v>2.8871634173443961</v>
          </cell>
        </row>
        <row r="10">
          <cell r="D10">
            <v>1.9342071468282909</v>
          </cell>
        </row>
        <row r="12">
          <cell r="I12">
            <v>1.226112829478214</v>
          </cell>
        </row>
        <row r="21">
          <cell r="I21">
            <v>1.36</v>
          </cell>
          <cell r="J21">
            <v>1.1100000000000001</v>
          </cell>
        </row>
        <row r="31">
          <cell r="I31">
            <v>1.6228497241155471</v>
          </cell>
          <cell r="J31">
            <v>1.3320663362723117</v>
          </cell>
          <cell r="K31">
            <v>1.4112334180073385</v>
          </cell>
          <cell r="L31">
            <v>1.219245139209701</v>
          </cell>
        </row>
        <row r="40">
          <cell r="I40">
            <v>1.43</v>
          </cell>
          <cell r="J40">
            <v>1.33</v>
          </cell>
        </row>
        <row r="51">
          <cell r="I51">
            <v>6.6900000000000001E-2</v>
          </cell>
        </row>
      </sheetData>
      <sheetData sheetId="5">
        <row r="2">
          <cell r="Z2" t="e">
            <v>#NAME?</v>
          </cell>
          <cell r="AE2">
            <v>1095.4777777777779</v>
          </cell>
        </row>
        <row r="3">
          <cell r="Z3">
            <v>5</v>
          </cell>
        </row>
        <row r="8">
          <cell r="D8">
            <v>98.593000000000004</v>
          </cell>
        </row>
        <row r="9">
          <cell r="D9">
            <v>2378.1428571428573</v>
          </cell>
          <cell r="H9" t="e">
            <v>#NAME?</v>
          </cell>
          <cell r="I9" t="str">
            <v>NA</v>
          </cell>
          <cell r="J9" t="e">
            <v>#NAME?</v>
          </cell>
          <cell r="M9" t="e">
            <v>#NAME?</v>
          </cell>
          <cell r="P9" t="e">
            <v>#NAME?</v>
          </cell>
          <cell r="S9" t="str">
            <v>78%AFUE - Baseline</v>
          </cell>
          <cell r="T9">
            <v>0.78</v>
          </cell>
          <cell r="U9" t="str">
            <v>PSC</v>
          </cell>
          <cell r="V9">
            <v>1</v>
          </cell>
          <cell r="W9" t="e">
            <v>#NAME?</v>
          </cell>
          <cell r="X9" t="str">
            <v>NA</v>
          </cell>
          <cell r="Y9">
            <v>1.3875968992248062</v>
          </cell>
          <cell r="Z9" t="str">
            <v>NA</v>
          </cell>
          <cell r="AA9">
            <v>1</v>
          </cell>
          <cell r="AB9" t="str">
            <v>NA</v>
          </cell>
          <cell r="AC9">
            <v>0.15934539190353145</v>
          </cell>
          <cell r="AD9" t="str">
            <v>NA</v>
          </cell>
          <cell r="AE9" t="str">
            <v>NA</v>
          </cell>
          <cell r="AF9" t="str">
            <v>NA</v>
          </cell>
          <cell r="AG9">
            <v>70.985340000000008</v>
          </cell>
          <cell r="AH9" t="str">
            <v>NA</v>
          </cell>
          <cell r="AI9" t="str">
            <v>NA</v>
          </cell>
          <cell r="AJ9">
            <v>0.78</v>
          </cell>
          <cell r="AK9">
            <v>0.78</v>
          </cell>
          <cell r="AL9" t="str">
            <v>NA</v>
          </cell>
          <cell r="AM9" t="str">
            <v>NA</v>
          </cell>
          <cell r="AN9">
            <v>0.80572600000000005</v>
          </cell>
          <cell r="AO9" t="str">
            <v>NA</v>
          </cell>
          <cell r="AP9" t="str">
            <v>NA</v>
          </cell>
          <cell r="AQ9" t="e">
            <v>#NAME?</v>
          </cell>
          <cell r="AR9" t="str">
            <v>NA</v>
          </cell>
          <cell r="AS9" t="str">
            <v>NA</v>
          </cell>
          <cell r="AT9" t="str">
            <v>NA</v>
          </cell>
          <cell r="AU9" t="str">
            <v>NA</v>
          </cell>
          <cell r="AX9">
            <v>3.87</v>
          </cell>
          <cell r="AY9" t="str">
            <v>NA</v>
          </cell>
          <cell r="AZ9" t="str">
            <v>NA</v>
          </cell>
          <cell r="BA9" t="str">
            <v>NA</v>
          </cell>
          <cell r="BB9">
            <v>75</v>
          </cell>
          <cell r="BC9" t="e">
            <v>#NAME?</v>
          </cell>
          <cell r="BD9" t="str">
            <v>NA</v>
          </cell>
          <cell r="BE9" t="str">
            <v>NA</v>
          </cell>
        </row>
        <row r="10">
          <cell r="H10" t="e">
            <v>#NAME?</v>
          </cell>
          <cell r="I10" t="str">
            <v>NA</v>
          </cell>
          <cell r="J10" t="e">
            <v>#NAME?</v>
          </cell>
          <cell r="M10" t="e">
            <v>#NAME?</v>
          </cell>
          <cell r="P10" t="e">
            <v>#NAME?</v>
          </cell>
          <cell r="S10" t="str">
            <v>80%AFUE - Increased HXArea</v>
          </cell>
          <cell r="T10">
            <v>0.8</v>
          </cell>
          <cell r="U10" t="str">
            <v>PSC</v>
          </cell>
          <cell r="V10">
            <v>1</v>
          </cell>
          <cell r="W10" t="e">
            <v>#NAME?</v>
          </cell>
          <cell r="X10" t="str">
            <v>NA</v>
          </cell>
          <cell r="Y10">
            <v>1.3875968992248062</v>
          </cell>
          <cell r="Z10" t="str">
            <v>NA</v>
          </cell>
          <cell r="AA10">
            <v>1</v>
          </cell>
          <cell r="AB10" t="str">
            <v>NA</v>
          </cell>
          <cell r="AC10">
            <v>0.15934539190353145</v>
          </cell>
          <cell r="AD10" t="str">
            <v>NA</v>
          </cell>
          <cell r="AE10" t="str">
            <v>NA</v>
          </cell>
          <cell r="AF10" t="str">
            <v>NA</v>
          </cell>
          <cell r="AG10">
            <v>72.2898</v>
          </cell>
          <cell r="AH10" t="str">
            <v>NA</v>
          </cell>
          <cell r="AI10" t="str">
            <v>NA</v>
          </cell>
          <cell r="AJ10">
            <v>0.8</v>
          </cell>
          <cell r="AK10">
            <v>0.8</v>
          </cell>
          <cell r="AL10" t="str">
            <v>NA</v>
          </cell>
          <cell r="AM10" t="str">
            <v>NA</v>
          </cell>
          <cell r="AN10">
            <v>0.82022000000000006</v>
          </cell>
          <cell r="AO10" t="str">
            <v>NA</v>
          </cell>
          <cell r="AP10" t="str">
            <v>NA</v>
          </cell>
          <cell r="AQ10" t="e">
            <v>#NAME?</v>
          </cell>
          <cell r="AR10" t="str">
            <v>NA</v>
          </cell>
          <cell r="AS10" t="str">
            <v>NA</v>
          </cell>
          <cell r="AT10" t="str">
            <v>NA</v>
          </cell>
          <cell r="AU10" t="str">
            <v>NA</v>
          </cell>
          <cell r="AX10">
            <v>3.87</v>
          </cell>
          <cell r="AY10" t="str">
            <v>NA</v>
          </cell>
          <cell r="AZ10" t="str">
            <v>NA</v>
          </cell>
          <cell r="BA10" t="str">
            <v>NA</v>
          </cell>
          <cell r="BB10">
            <v>75</v>
          </cell>
          <cell r="BC10" t="e">
            <v>#NAME?</v>
          </cell>
          <cell r="BD10" t="str">
            <v>NA</v>
          </cell>
          <cell r="BE10" t="str">
            <v>NA</v>
          </cell>
        </row>
        <row r="11">
          <cell r="H11" t="e">
            <v>#NAME?</v>
          </cell>
          <cell r="I11" t="e">
            <v>#NAME?</v>
          </cell>
          <cell r="J11" t="e">
            <v>#NAME?</v>
          </cell>
          <cell r="M11" t="e">
            <v>#NAME?</v>
          </cell>
          <cell r="P11" t="e">
            <v>#NAME?</v>
          </cell>
          <cell r="S11" t="str">
            <v>80%AFUE - Modulation (Two-stage)</v>
          </cell>
          <cell r="T11">
            <v>0.8</v>
          </cell>
          <cell r="U11" t="str">
            <v>ECM</v>
          </cell>
          <cell r="V11">
            <v>2</v>
          </cell>
          <cell r="W11" t="e">
            <v>#NAME?</v>
          </cell>
          <cell r="X11" t="e">
            <v>#NAME?</v>
          </cell>
          <cell r="Y11" t="e">
            <v>#NAME?</v>
          </cell>
          <cell r="Z11" t="e">
            <v>#NAME?</v>
          </cell>
          <cell r="AA11">
            <v>1</v>
          </cell>
          <cell r="AB11">
            <v>1</v>
          </cell>
          <cell r="AC11" t="e">
            <v>#NAME?</v>
          </cell>
          <cell r="AD11" t="e">
            <v>#NAME?</v>
          </cell>
          <cell r="AE11">
            <v>62.099999999999994</v>
          </cell>
          <cell r="AF11" t="str">
            <v>NA</v>
          </cell>
          <cell r="AG11">
            <v>72.2898</v>
          </cell>
          <cell r="AH11">
            <v>49.879961999999999</v>
          </cell>
          <cell r="AI11" t="str">
            <v>NA</v>
          </cell>
          <cell r="AJ11">
            <v>0.8</v>
          </cell>
          <cell r="AK11">
            <v>0.8</v>
          </cell>
          <cell r="AL11" t="e">
            <v>#NAME?</v>
          </cell>
          <cell r="AM11" t="str">
            <v>NA</v>
          </cell>
          <cell r="AN11">
            <v>0.82022000000000006</v>
          </cell>
          <cell r="AO11">
            <v>0.82022000000000006</v>
          </cell>
          <cell r="AP11" t="str">
            <v>NA</v>
          </cell>
          <cell r="AQ11" t="e">
            <v>#NAME?</v>
          </cell>
          <cell r="AR11" t="e">
            <v>#NAME?</v>
          </cell>
          <cell r="AS11" t="e">
            <v>#NAME?</v>
          </cell>
          <cell r="AT11" t="e">
            <v>#NAME?</v>
          </cell>
          <cell r="AU11" t="e">
            <v>#NAME?</v>
          </cell>
          <cell r="AX11" t="e">
            <v>#NAME?</v>
          </cell>
          <cell r="AY11" t="e">
            <v>#NAME?</v>
          </cell>
          <cell r="AZ11" t="e">
            <v>#NAME?</v>
          </cell>
          <cell r="BA11" t="e">
            <v>#NAME?</v>
          </cell>
          <cell r="BB11">
            <v>75</v>
          </cell>
          <cell r="BC11" t="str">
            <v>NA</v>
          </cell>
          <cell r="BD11" t="e">
            <v>#NAME?</v>
          </cell>
          <cell r="BE11" t="e">
            <v>#NAME?</v>
          </cell>
        </row>
        <row r="12">
          <cell r="D12">
            <v>0.8</v>
          </cell>
          <cell r="H12" t="e">
            <v>#NAME?</v>
          </cell>
          <cell r="I12" t="str">
            <v>NA</v>
          </cell>
          <cell r="J12" t="e">
            <v>#NAME?</v>
          </cell>
          <cell r="M12" t="e">
            <v>#NAME?</v>
          </cell>
          <cell r="P12" t="e">
            <v>#NAME?</v>
          </cell>
          <cell r="S12" t="str">
            <v>81%AFUE - Increased HX Area</v>
          </cell>
          <cell r="T12">
            <v>0.81</v>
          </cell>
          <cell r="U12" t="str">
            <v>PSC</v>
          </cell>
          <cell r="V12">
            <v>1</v>
          </cell>
          <cell r="W12" t="e">
            <v>#NAME?</v>
          </cell>
          <cell r="X12" t="str">
            <v>NA</v>
          </cell>
          <cell r="Y12">
            <v>1.3875968992248062</v>
          </cell>
          <cell r="Z12" t="str">
            <v>NA</v>
          </cell>
          <cell r="AA12">
            <v>1</v>
          </cell>
          <cell r="AB12" t="str">
            <v>NA</v>
          </cell>
          <cell r="AC12">
            <v>0.15934539190353145</v>
          </cell>
          <cell r="AD12" t="str">
            <v>NA</v>
          </cell>
          <cell r="AE12" t="str">
            <v>NA</v>
          </cell>
          <cell r="AF12" t="str">
            <v>NA</v>
          </cell>
          <cell r="AG12">
            <v>72.942030000000003</v>
          </cell>
          <cell r="AH12" t="str">
            <v>NA</v>
          </cell>
          <cell r="AI12" t="str">
            <v>NA</v>
          </cell>
          <cell r="AJ12">
            <v>0.81</v>
          </cell>
          <cell r="AK12">
            <v>0.81</v>
          </cell>
          <cell r="AL12" t="str">
            <v>NA</v>
          </cell>
          <cell r="AM12" t="str">
            <v>NA</v>
          </cell>
          <cell r="AN12">
            <v>0.82746700000000006</v>
          </cell>
          <cell r="AO12" t="str">
            <v>NA</v>
          </cell>
          <cell r="AP12" t="str">
            <v>NA</v>
          </cell>
          <cell r="AQ12" t="e">
            <v>#NAME?</v>
          </cell>
          <cell r="AR12" t="str">
            <v>NA</v>
          </cell>
          <cell r="AS12" t="str">
            <v>NA</v>
          </cell>
          <cell r="AT12" t="str">
            <v>NA</v>
          </cell>
          <cell r="AU12" t="str">
            <v>NA</v>
          </cell>
          <cell r="AX12">
            <v>3.87</v>
          </cell>
          <cell r="AY12" t="str">
            <v>NA</v>
          </cell>
          <cell r="AZ12" t="str">
            <v>NA</v>
          </cell>
          <cell r="BA12" t="str">
            <v>NA</v>
          </cell>
          <cell r="BB12">
            <v>75</v>
          </cell>
          <cell r="BC12" t="e">
            <v>#NAME?</v>
          </cell>
          <cell r="BD12" t="str">
            <v>NA</v>
          </cell>
          <cell r="BE12" t="str">
            <v>NA</v>
          </cell>
        </row>
        <row r="13">
          <cell r="H13" t="e">
            <v>#NAME?</v>
          </cell>
          <cell r="I13" t="e">
            <v>#NAME?</v>
          </cell>
          <cell r="J13" t="e">
            <v>#NAME?</v>
          </cell>
          <cell r="M13" t="e">
            <v>#NAME?</v>
          </cell>
          <cell r="P13" t="e">
            <v>#NAME?</v>
          </cell>
          <cell r="S13" t="str">
            <v>81%AFUE - Modulation (Two-stage)</v>
          </cell>
          <cell r="T13">
            <v>0.81</v>
          </cell>
          <cell r="U13" t="str">
            <v>ECM</v>
          </cell>
          <cell r="V13">
            <v>2</v>
          </cell>
          <cell r="W13" t="e">
            <v>#NAME?</v>
          </cell>
          <cell r="X13" t="e">
            <v>#NAME?</v>
          </cell>
          <cell r="Y13" t="e">
            <v>#NAME?</v>
          </cell>
          <cell r="Z13" t="e">
            <v>#NAME?</v>
          </cell>
          <cell r="AA13">
            <v>1</v>
          </cell>
          <cell r="AB13">
            <v>1</v>
          </cell>
          <cell r="AC13" t="e">
            <v>#NAME?</v>
          </cell>
          <cell r="AD13" t="e">
            <v>#NAME?</v>
          </cell>
          <cell r="AE13">
            <v>62.099999999999994</v>
          </cell>
          <cell r="AF13" t="str">
            <v>NA</v>
          </cell>
          <cell r="AG13">
            <v>72.942030000000003</v>
          </cell>
          <cell r="AH13">
            <v>50.330000699999992</v>
          </cell>
          <cell r="AI13" t="str">
            <v>NA</v>
          </cell>
          <cell r="AJ13">
            <v>0.81</v>
          </cell>
          <cell r="AK13">
            <v>0.81</v>
          </cell>
          <cell r="AL13" t="e">
            <v>#NAME?</v>
          </cell>
          <cell r="AM13" t="str">
            <v>NA</v>
          </cell>
          <cell r="AN13">
            <v>0.82746700000000006</v>
          </cell>
          <cell r="AO13">
            <v>0.82746699999999995</v>
          </cell>
          <cell r="AP13" t="str">
            <v>NA</v>
          </cell>
          <cell r="AQ13" t="e">
            <v>#NAME?</v>
          </cell>
          <cell r="AR13" t="e">
            <v>#NAME?</v>
          </cell>
          <cell r="AS13" t="e">
            <v>#NAME?</v>
          </cell>
          <cell r="AT13" t="e">
            <v>#NAME?</v>
          </cell>
          <cell r="AU13" t="e">
            <v>#NAME?</v>
          </cell>
          <cell r="AX13" t="e">
            <v>#NAME?</v>
          </cell>
          <cell r="AY13" t="e">
            <v>#NAME?</v>
          </cell>
          <cell r="AZ13" t="e">
            <v>#NAME?</v>
          </cell>
          <cell r="BA13" t="e">
            <v>#NAME?</v>
          </cell>
          <cell r="BB13">
            <v>75</v>
          </cell>
          <cell r="BC13" t="str">
            <v>NA</v>
          </cell>
          <cell r="BD13" t="e">
            <v>#NAME?</v>
          </cell>
          <cell r="BE13" t="e">
            <v>#NAME?</v>
          </cell>
        </row>
        <row r="14">
          <cell r="H14" t="e">
            <v>#NAME?</v>
          </cell>
          <cell r="I14" t="str">
            <v>NA</v>
          </cell>
          <cell r="J14" t="e">
            <v>#NAME?</v>
          </cell>
          <cell r="M14" t="e">
            <v>#NAME?</v>
          </cell>
          <cell r="P14" t="e">
            <v>#NAME?</v>
          </cell>
          <cell r="S14" t="str">
            <v>90%AFUE</v>
          </cell>
          <cell r="T14">
            <v>0.9</v>
          </cell>
          <cell r="U14" t="str">
            <v>PSC</v>
          </cell>
          <cell r="V14">
            <v>1</v>
          </cell>
          <cell r="W14" t="e">
            <v>#NAME?</v>
          </cell>
          <cell r="X14" t="str">
            <v>NA</v>
          </cell>
          <cell r="Y14">
            <v>1.3875968992248062</v>
          </cell>
          <cell r="Z14" t="str">
            <v>NA</v>
          </cell>
          <cell r="AA14">
            <v>1</v>
          </cell>
          <cell r="AB14" t="str">
            <v>NA</v>
          </cell>
          <cell r="AC14">
            <v>0.15934539190353145</v>
          </cell>
          <cell r="AD14" t="str">
            <v>NA</v>
          </cell>
          <cell r="AE14" t="str">
            <v>NA</v>
          </cell>
          <cell r="AF14" t="str">
            <v>NA</v>
          </cell>
          <cell r="AG14">
            <v>81.63</v>
          </cell>
          <cell r="AH14" t="str">
            <v>NA</v>
          </cell>
          <cell r="AI14" t="str">
            <v>NA</v>
          </cell>
          <cell r="AJ14">
            <v>0.9</v>
          </cell>
          <cell r="AK14">
            <v>0.9</v>
          </cell>
          <cell r="AL14" t="str">
            <v>NA</v>
          </cell>
          <cell r="AM14" t="str">
            <v>NA</v>
          </cell>
          <cell r="AN14">
            <v>0.92399999999999993</v>
          </cell>
          <cell r="AO14" t="str">
            <v>NA</v>
          </cell>
          <cell r="AP14" t="str">
            <v>NA</v>
          </cell>
          <cell r="AQ14" t="e">
            <v>#NAME?</v>
          </cell>
          <cell r="AR14" t="str">
            <v>NA</v>
          </cell>
          <cell r="AS14" t="str">
            <v>NA</v>
          </cell>
          <cell r="AT14" t="str">
            <v>NA</v>
          </cell>
          <cell r="AU14" t="str">
            <v>NA</v>
          </cell>
          <cell r="AX14">
            <v>3.87</v>
          </cell>
          <cell r="AY14" t="str">
            <v>NA</v>
          </cell>
          <cell r="AZ14" t="str">
            <v>NA</v>
          </cell>
          <cell r="BA14" t="str">
            <v>NA</v>
          </cell>
          <cell r="BB14">
            <v>90</v>
          </cell>
          <cell r="BC14" t="e">
            <v>#NAME?</v>
          </cell>
          <cell r="BD14" t="str">
            <v>NA</v>
          </cell>
          <cell r="BE14" t="str">
            <v>NA</v>
          </cell>
        </row>
        <row r="15">
          <cell r="H15" t="e">
            <v>#NAME?</v>
          </cell>
          <cell r="I15" t="str">
            <v>NA</v>
          </cell>
          <cell r="J15" t="e">
            <v>#NAME?</v>
          </cell>
          <cell r="M15" t="e">
            <v>#NAME?</v>
          </cell>
          <cell r="P15" t="e">
            <v>#NAME?</v>
          </cell>
          <cell r="S15" t="str">
            <v>92%AFUE - Increased HXArea</v>
          </cell>
          <cell r="T15">
            <v>0.92</v>
          </cell>
          <cell r="U15" t="str">
            <v>PSC</v>
          </cell>
          <cell r="V15">
            <v>1</v>
          </cell>
          <cell r="W15" t="e">
            <v>#NAME?</v>
          </cell>
          <cell r="X15" t="str">
            <v>NA</v>
          </cell>
          <cell r="Y15">
            <v>1.3875968992248062</v>
          </cell>
          <cell r="Z15" t="str">
            <v>NA</v>
          </cell>
          <cell r="AA15">
            <v>1</v>
          </cell>
          <cell r="AB15" t="str">
            <v>NA</v>
          </cell>
          <cell r="AC15">
            <v>0.15934539190353145</v>
          </cell>
          <cell r="AD15" t="str">
            <v>NA</v>
          </cell>
          <cell r="AE15" t="str">
            <v>NA</v>
          </cell>
          <cell r="AF15" t="str">
            <v>NA</v>
          </cell>
          <cell r="AG15">
            <v>83.092860000000002</v>
          </cell>
          <cell r="AH15" t="str">
            <v>NA</v>
          </cell>
          <cell r="AI15" t="str">
            <v>NA</v>
          </cell>
          <cell r="AJ15">
            <v>0.92</v>
          </cell>
          <cell r="AK15">
            <v>0.92</v>
          </cell>
          <cell r="AL15" t="str">
            <v>NA</v>
          </cell>
          <cell r="AM15" t="str">
            <v>NA</v>
          </cell>
          <cell r="AN15">
            <v>0.94025400000000003</v>
          </cell>
          <cell r="AO15" t="str">
            <v>NA</v>
          </cell>
          <cell r="AP15" t="str">
            <v>NA</v>
          </cell>
          <cell r="AQ15" t="e">
            <v>#NAME?</v>
          </cell>
          <cell r="AR15" t="str">
            <v>NA</v>
          </cell>
          <cell r="AS15" t="str">
            <v>NA</v>
          </cell>
          <cell r="AT15" t="str">
            <v>NA</v>
          </cell>
          <cell r="AU15" t="str">
            <v>NA</v>
          </cell>
          <cell r="AX15">
            <v>3.87</v>
          </cell>
          <cell r="AY15" t="str">
            <v>NA</v>
          </cell>
          <cell r="AZ15" t="str">
            <v>NA</v>
          </cell>
          <cell r="BA15" t="str">
            <v>NA</v>
          </cell>
          <cell r="BB15">
            <v>90</v>
          </cell>
          <cell r="BC15" t="e">
            <v>#NAME?</v>
          </cell>
          <cell r="BD15" t="str">
            <v>NA</v>
          </cell>
          <cell r="BE15" t="str">
            <v>NA</v>
          </cell>
        </row>
        <row r="16">
          <cell r="C16" t="str">
            <v>PSC</v>
          </cell>
          <cell r="D16" t="e">
            <v>#NAME?</v>
          </cell>
          <cell r="E16" t="e">
            <v>#NAME?</v>
          </cell>
          <cell r="H16" t="e">
            <v>#NAME?</v>
          </cell>
          <cell r="I16" t="e">
            <v>#NAME?</v>
          </cell>
          <cell r="J16" t="e">
            <v>#NAME?</v>
          </cell>
          <cell r="M16" t="e">
            <v>#NAME?</v>
          </cell>
          <cell r="P16" t="e">
            <v>#NAME?</v>
          </cell>
          <cell r="S16" t="str">
            <v>92%AFUE - Modulation (Two-stage)</v>
          </cell>
          <cell r="T16">
            <v>0.92</v>
          </cell>
          <cell r="U16" t="str">
            <v>ECM</v>
          </cell>
          <cell r="V16">
            <v>2</v>
          </cell>
          <cell r="W16" t="e">
            <v>#NAME?</v>
          </cell>
          <cell r="X16" t="e">
            <v>#NAME?</v>
          </cell>
          <cell r="Y16" t="e">
            <v>#NAME?</v>
          </cell>
          <cell r="Z16" t="e">
            <v>#NAME?</v>
          </cell>
          <cell r="AA16">
            <v>1</v>
          </cell>
          <cell r="AB16">
            <v>1</v>
          </cell>
          <cell r="AC16" t="e">
            <v>#NAME?</v>
          </cell>
          <cell r="AD16" t="e">
            <v>#NAME?</v>
          </cell>
          <cell r="AE16">
            <v>60.300000000000004</v>
          </cell>
          <cell r="AF16" t="str">
            <v>NA</v>
          </cell>
          <cell r="AG16">
            <v>83.092860000000002</v>
          </cell>
          <cell r="AH16">
            <v>55.672216200000001</v>
          </cell>
          <cell r="AI16" t="str">
            <v>NA</v>
          </cell>
          <cell r="AJ16">
            <v>0.92</v>
          </cell>
          <cell r="AK16">
            <v>0.92</v>
          </cell>
          <cell r="AL16" t="e">
            <v>#NAME?</v>
          </cell>
          <cell r="AM16" t="str">
            <v>NA</v>
          </cell>
          <cell r="AN16">
            <v>0.94025400000000003</v>
          </cell>
          <cell r="AO16">
            <v>0.94025399999999992</v>
          </cell>
          <cell r="AP16" t="str">
            <v>NA</v>
          </cell>
          <cell r="AQ16" t="e">
            <v>#NAME?</v>
          </cell>
          <cell r="AR16" t="e">
            <v>#NAME?</v>
          </cell>
          <cell r="AS16" t="e">
            <v>#NAME?</v>
          </cell>
          <cell r="AT16" t="e">
            <v>#NAME?</v>
          </cell>
          <cell r="AU16" t="e">
            <v>#NAME?</v>
          </cell>
          <cell r="AX16" t="e">
            <v>#NAME?</v>
          </cell>
          <cell r="AY16" t="e">
            <v>#NAME?</v>
          </cell>
          <cell r="AZ16" t="e">
            <v>#NAME?</v>
          </cell>
          <cell r="BA16" t="e">
            <v>#NAME?</v>
          </cell>
          <cell r="BB16">
            <v>90</v>
          </cell>
          <cell r="BC16" t="str">
            <v>NA</v>
          </cell>
          <cell r="BD16" t="e">
            <v>#NAME?</v>
          </cell>
          <cell r="BE16" t="e">
            <v>#NAME?</v>
          </cell>
        </row>
        <row r="17">
          <cell r="C17" t="str">
            <v>ECM</v>
          </cell>
          <cell r="D17" t="e">
            <v>#NAME?</v>
          </cell>
          <cell r="E17" t="e">
            <v>#NAME?</v>
          </cell>
          <cell r="H17" t="e">
            <v>#NAME?</v>
          </cell>
          <cell r="I17" t="e">
            <v>#NAME?</v>
          </cell>
          <cell r="J17" t="e">
            <v>#NAME?</v>
          </cell>
          <cell r="M17" t="e">
            <v>#NAME?</v>
          </cell>
          <cell r="P17" t="e">
            <v>#NAME?</v>
          </cell>
          <cell r="S17" t="str">
            <v>92%AFUE - Modulation (Continuous)</v>
          </cell>
          <cell r="T17">
            <v>0.92</v>
          </cell>
          <cell r="U17" t="str">
            <v>ECM</v>
          </cell>
          <cell r="V17">
            <v>3</v>
          </cell>
          <cell r="W17" t="e">
            <v>#NAME?</v>
          </cell>
          <cell r="X17" t="e">
            <v>#NAME?</v>
          </cell>
          <cell r="Y17" t="e">
            <v>#NAME?</v>
          </cell>
          <cell r="Z17" t="e">
            <v>#NAME?</v>
          </cell>
          <cell r="AA17">
            <v>1</v>
          </cell>
          <cell r="AB17">
            <v>1</v>
          </cell>
          <cell r="AC17" t="e">
            <v>#NAME?</v>
          </cell>
          <cell r="AD17" t="e">
            <v>#NAME?</v>
          </cell>
          <cell r="AE17">
            <v>36</v>
          </cell>
          <cell r="AF17" t="e">
            <v>#NAME?</v>
          </cell>
          <cell r="AG17">
            <v>83.092860000000002</v>
          </cell>
          <cell r="AH17">
            <v>33.237144000000001</v>
          </cell>
          <cell r="AI17" t="e">
            <v>#NAME?</v>
          </cell>
          <cell r="AJ17">
            <v>0.92</v>
          </cell>
          <cell r="AK17">
            <v>0.92</v>
          </cell>
          <cell r="AL17" t="e">
            <v>#NAME?</v>
          </cell>
          <cell r="AM17">
            <v>0.92325400000000002</v>
          </cell>
          <cell r="AN17">
            <v>0.94025400000000003</v>
          </cell>
          <cell r="AO17">
            <v>0.94025400000000003</v>
          </cell>
          <cell r="AP17" t="e">
            <v>#NAME?</v>
          </cell>
          <cell r="AQ17" t="e">
            <v>#NAME?</v>
          </cell>
          <cell r="AR17" t="e">
            <v>#NAME?</v>
          </cell>
          <cell r="AS17" t="e">
            <v>#NAME?</v>
          </cell>
          <cell r="AT17" t="e">
            <v>#NAME?</v>
          </cell>
          <cell r="AU17" t="e">
            <v>#NAME?</v>
          </cell>
          <cell r="AX17" t="e">
            <v>#NAME?</v>
          </cell>
          <cell r="AY17" t="e">
            <v>#NAME?</v>
          </cell>
          <cell r="AZ17" t="e">
            <v>#NAME?</v>
          </cell>
          <cell r="BA17" t="e">
            <v>#NAME?</v>
          </cell>
          <cell r="BB17">
            <v>90</v>
          </cell>
          <cell r="BC17" t="str">
            <v>NA</v>
          </cell>
          <cell r="BD17" t="e">
            <v>#NAME?</v>
          </cell>
          <cell r="BE17" t="e">
            <v>#NAME?</v>
          </cell>
        </row>
        <row r="18">
          <cell r="H18" t="e">
            <v>#NAME?</v>
          </cell>
          <cell r="I18" t="e">
            <v>#NAME?</v>
          </cell>
          <cell r="J18" t="e">
            <v>#NAME?</v>
          </cell>
          <cell r="M18" t="e">
            <v>#NAME?</v>
          </cell>
          <cell r="P18" t="e">
            <v>#NAME?</v>
          </cell>
          <cell r="S18" t="str">
            <v>96%AFUE - Modulation (Continuous)</v>
          </cell>
          <cell r="T18">
            <v>0.96</v>
          </cell>
          <cell r="U18" t="str">
            <v>ECM</v>
          </cell>
          <cell r="V18">
            <v>3</v>
          </cell>
          <cell r="W18" t="e">
            <v>#NAME?</v>
          </cell>
          <cell r="X18" t="e">
            <v>#NAME?</v>
          </cell>
          <cell r="Y18" t="e">
            <v>#NAME?</v>
          </cell>
          <cell r="Z18" t="e">
            <v>#NAME?</v>
          </cell>
          <cell r="AA18">
            <v>1</v>
          </cell>
          <cell r="AB18">
            <v>1</v>
          </cell>
          <cell r="AC18" t="e">
            <v>#NAME?</v>
          </cell>
          <cell r="AD18" t="e">
            <v>#NAME?</v>
          </cell>
          <cell r="AE18">
            <v>36</v>
          </cell>
          <cell r="AF18" t="e">
            <v>#NAME?</v>
          </cell>
          <cell r="AG18">
            <v>86.01858</v>
          </cell>
          <cell r="AH18">
            <v>34.407432</v>
          </cell>
          <cell r="AI18" t="e">
            <v>#NAME?</v>
          </cell>
          <cell r="AJ18">
            <v>0.96</v>
          </cell>
          <cell r="AK18">
            <v>0.96</v>
          </cell>
          <cell r="AL18" t="e">
            <v>#NAME?</v>
          </cell>
          <cell r="AM18">
            <v>0.955762</v>
          </cell>
          <cell r="AN18">
            <v>0.97276200000000002</v>
          </cell>
          <cell r="AO18">
            <v>0.97276200000000002</v>
          </cell>
          <cell r="AP18" t="e">
            <v>#NAME?</v>
          </cell>
          <cell r="AQ18" t="e">
            <v>#NAME?</v>
          </cell>
          <cell r="AR18" t="e">
            <v>#NAME?</v>
          </cell>
          <cell r="AS18" t="e">
            <v>#NAME?</v>
          </cell>
          <cell r="AT18" t="e">
            <v>#NAME?</v>
          </cell>
          <cell r="AU18" t="e">
            <v>#NAME?</v>
          </cell>
          <cell r="AX18" t="e">
            <v>#NAME?</v>
          </cell>
          <cell r="AY18" t="e">
            <v>#NAME?</v>
          </cell>
          <cell r="AZ18" t="e">
            <v>#NAME?</v>
          </cell>
          <cell r="BA18" t="e">
            <v>#NAME?</v>
          </cell>
          <cell r="BB18">
            <v>90</v>
          </cell>
          <cell r="BC18" t="str">
            <v>NA</v>
          </cell>
          <cell r="BD18" t="e">
            <v>#NAME?</v>
          </cell>
          <cell r="BE18" t="e">
            <v>#NAME?</v>
          </cell>
        </row>
        <row r="19">
          <cell r="D19" t="e">
            <v>#NAME?</v>
          </cell>
          <cell r="E19" t="e">
            <v>#NAME?</v>
          </cell>
        </row>
        <row r="20">
          <cell r="D20" t="e">
            <v>#NAME?</v>
          </cell>
          <cell r="E20" t="e">
            <v>#NAME?</v>
          </cell>
          <cell r="K20" t="e">
            <v>#NAME?</v>
          </cell>
          <cell r="AB20">
            <v>2</v>
          </cell>
          <cell r="AH20">
            <v>400</v>
          </cell>
        </row>
        <row r="21">
          <cell r="AB21">
            <v>0.5</v>
          </cell>
          <cell r="AH21">
            <v>75</v>
          </cell>
        </row>
        <row r="22">
          <cell r="D22" t="e">
            <v>#NAME?</v>
          </cell>
          <cell r="E22" t="e">
            <v>#NAME?</v>
          </cell>
          <cell r="I22">
            <v>6</v>
          </cell>
          <cell r="AB22">
            <v>8.3333333333333329E-2</v>
          </cell>
          <cell r="AH22">
            <v>90</v>
          </cell>
        </row>
        <row r="23">
          <cell r="D23" t="e">
            <v>#NAME?</v>
          </cell>
          <cell r="E23" t="e">
            <v>#NAME?</v>
          </cell>
          <cell r="I23">
            <v>0</v>
          </cell>
          <cell r="AB23">
            <v>0.6166666666666667</v>
          </cell>
          <cell r="AH23">
            <v>1.7</v>
          </cell>
        </row>
        <row r="24">
          <cell r="AB24">
            <v>3.87</v>
          </cell>
          <cell r="AH24">
            <v>0.01</v>
          </cell>
        </row>
      </sheetData>
      <sheetData sheetId="6">
        <row r="5">
          <cell r="E5">
            <v>1200</v>
          </cell>
        </row>
        <row r="7">
          <cell r="I7" t="e">
            <v>#NAME?</v>
          </cell>
          <cell r="J7" t="e">
            <v>#NAME?</v>
          </cell>
        </row>
        <row r="8">
          <cell r="I8" t="e">
            <v>#NAME?</v>
          </cell>
          <cell r="J8" t="e">
            <v>#NAME?</v>
          </cell>
        </row>
        <row r="10">
          <cell r="I10" t="e">
            <v>#NAME?</v>
          </cell>
          <cell r="J10" t="e">
            <v>#NAME?</v>
          </cell>
        </row>
        <row r="11">
          <cell r="I11" t="e">
            <v>#NAME?</v>
          </cell>
          <cell r="J11" t="e">
            <v>#NAME?</v>
          </cell>
        </row>
        <row r="13">
          <cell r="I13" t="e">
            <v>#NAME?</v>
          </cell>
          <cell r="J13" t="e">
            <v>#NAME?</v>
          </cell>
        </row>
        <row r="14">
          <cell r="I14" t="e">
            <v>#NAME?</v>
          </cell>
          <cell r="J14" t="e">
            <v>#NAME?</v>
          </cell>
        </row>
        <row r="17">
          <cell r="M17">
            <v>0.43</v>
          </cell>
        </row>
        <row r="21">
          <cell r="L21">
            <v>800</v>
          </cell>
          <cell r="M21">
            <v>0.97</v>
          </cell>
        </row>
        <row r="22">
          <cell r="L22">
            <v>1200</v>
          </cell>
          <cell r="M22">
            <v>0.43</v>
          </cell>
        </row>
        <row r="23">
          <cell r="L23">
            <v>1600</v>
          </cell>
          <cell r="M23">
            <v>0.24</v>
          </cell>
        </row>
        <row r="24">
          <cell r="L24">
            <v>2000</v>
          </cell>
          <cell r="M24">
            <v>0.16</v>
          </cell>
        </row>
      </sheetData>
      <sheetData sheetId="7">
        <row r="6">
          <cell r="H6">
            <v>800</v>
          </cell>
          <cell r="I6">
            <v>890.95560792327865</v>
          </cell>
          <cell r="J6">
            <v>-590.76503065125587</v>
          </cell>
          <cell r="K6">
            <v>564.63787352198244</v>
          </cell>
          <cell r="L6">
            <v>-552.2113531592596</v>
          </cell>
          <cell r="M6">
            <v>0</v>
          </cell>
          <cell r="P6">
            <v>800</v>
          </cell>
          <cell r="Q6">
            <v>0.38994830123618712</v>
          </cell>
          <cell r="R6">
            <v>-8.4281565324370346E-3</v>
          </cell>
          <cell r="S6">
            <v>-0.11092094249084285</v>
          </cell>
          <cell r="T6">
            <v>0.21756248289486232</v>
          </cell>
          <cell r="U6">
            <v>2.9745003279853365E-2</v>
          </cell>
        </row>
        <row r="7">
          <cell r="H7">
            <v>1200</v>
          </cell>
          <cell r="I7">
            <v>1280.3249199625782</v>
          </cell>
          <cell r="J7">
            <v>-279.83547888672473</v>
          </cell>
          <cell r="K7">
            <v>194.35434321120306</v>
          </cell>
          <cell r="L7">
            <v>-456.26236058747349</v>
          </cell>
          <cell r="M7">
            <v>0</v>
          </cell>
          <cell r="P7">
            <v>1200</v>
          </cell>
          <cell r="Q7">
            <v>0.42809179376241024</v>
          </cell>
          <cell r="R7">
            <v>-0.14811587395620276</v>
          </cell>
          <cell r="S7">
            <v>9.1679990203239164E-2</v>
          </cell>
          <cell r="T7">
            <v>1.722113460409485E-2</v>
          </cell>
          <cell r="U7">
            <v>6.2320707769477519E-2</v>
          </cell>
        </row>
        <row r="8">
          <cell r="H8">
            <v>1600</v>
          </cell>
          <cell r="I8">
            <v>1585.0522738735137</v>
          </cell>
          <cell r="J8">
            <v>32.768093557729301</v>
          </cell>
          <cell r="K8">
            <v>-575.74734883285112</v>
          </cell>
          <cell r="L8">
            <v>-78.405880478856091</v>
          </cell>
          <cell r="M8">
            <v>12.310770589043718</v>
          </cell>
          <cell r="P8">
            <v>1600</v>
          </cell>
          <cell r="Q8">
            <v>0.40950685285766719</v>
          </cell>
          <cell r="R8">
            <v>-0.16475906255713507</v>
          </cell>
          <cell r="S8">
            <v>0.13690979480316057</v>
          </cell>
          <cell r="T8">
            <v>-6.5374507483580938E-2</v>
          </cell>
          <cell r="U8">
            <v>7.9675119688231766E-2</v>
          </cell>
        </row>
        <row r="9">
          <cell r="D9">
            <v>1280.3249199625782</v>
          </cell>
          <cell r="E9">
            <v>1169.5172344845098</v>
          </cell>
          <cell r="H9">
            <v>2000</v>
          </cell>
          <cell r="I9">
            <v>1998.0550154493146</v>
          </cell>
          <cell r="J9">
            <v>-260.89035355766936</v>
          </cell>
          <cell r="K9">
            <v>-93.223331239363915</v>
          </cell>
          <cell r="L9">
            <v>-359.7957670303972</v>
          </cell>
          <cell r="M9">
            <v>115.94570233350828</v>
          </cell>
          <cell r="P9">
            <v>2000</v>
          </cell>
          <cell r="Q9">
            <v>0.43528022013576301</v>
          </cell>
          <cell r="R9">
            <v>-7.8968160581094043E-2</v>
          </cell>
          <cell r="S9">
            <v>6.6596192918532216E-3</v>
          </cell>
          <cell r="T9">
            <v>5.484402492209698E-2</v>
          </cell>
          <cell r="U9">
            <v>7.1190998237448035E-3</v>
          </cell>
        </row>
        <row r="10">
          <cell r="D10">
            <v>-279.83547888672473</v>
          </cell>
          <cell r="E10">
            <v>-226.10775298900887</v>
          </cell>
        </row>
        <row r="11">
          <cell r="D11">
            <v>194.35434321120306</v>
          </cell>
          <cell r="E11">
            <v>-272.56732462536047</v>
          </cell>
        </row>
        <row r="12">
          <cell r="D12">
            <v>-456.26236058747349</v>
          </cell>
          <cell r="E12">
            <v>-95.724717473422658</v>
          </cell>
          <cell r="H12">
            <v>800</v>
          </cell>
          <cell r="I12">
            <v>840.42515835089057</v>
          </cell>
          <cell r="J12">
            <v>70.027832536384111</v>
          </cell>
          <cell r="K12">
            <v>-908.44443441366127</v>
          </cell>
          <cell r="L12">
            <v>294.30532973108586</v>
          </cell>
          <cell r="M12">
            <v>56.40863294856311</v>
          </cell>
          <cell r="P12">
            <v>800</v>
          </cell>
          <cell r="Q12">
            <v>0.40085853692578105</v>
          </cell>
          <cell r="R12">
            <v>-0.19045558523134579</v>
          </cell>
          <cell r="S12">
            <v>0.40865499501288793</v>
          </cell>
          <cell r="T12">
            <v>-0.50426231301882285</v>
          </cell>
          <cell r="U12">
            <v>0.31273409976152394</v>
          </cell>
        </row>
        <row r="13">
          <cell r="D13">
            <v>0</v>
          </cell>
          <cell r="E13">
            <v>137.01418952699009</v>
          </cell>
          <cell r="H13">
            <v>1200</v>
          </cell>
          <cell r="I13">
            <v>1169.5172344845098</v>
          </cell>
          <cell r="J13">
            <v>-226.10775298900887</v>
          </cell>
          <cell r="K13">
            <v>-272.56732462536047</v>
          </cell>
          <cell r="L13">
            <v>-95.724717473422658</v>
          </cell>
          <cell r="M13">
            <v>137.01418952699009</v>
          </cell>
          <cell r="P13">
            <v>1200</v>
          </cell>
          <cell r="Q13">
            <v>0.44704818531985202</v>
          </cell>
          <cell r="R13">
            <v>-0.24268009744439811</v>
          </cell>
          <cell r="S13">
            <v>0.18720544606363218</v>
          </cell>
          <cell r="T13">
            <v>2.4302423227989506E-2</v>
          </cell>
          <cell r="U13">
            <v>-3.9995016613837309E-2</v>
          </cell>
        </row>
        <row r="14">
          <cell r="H14">
            <v>1600</v>
          </cell>
          <cell r="I14">
            <v>1541.19452903056</v>
          </cell>
          <cell r="J14">
            <v>-110.31840843249265</v>
          </cell>
          <cell r="K14">
            <v>-777.33568196637634</v>
          </cell>
          <cell r="L14">
            <v>418.97992880465853</v>
          </cell>
          <cell r="M14">
            <v>0</v>
          </cell>
          <cell r="P14">
            <v>1600</v>
          </cell>
          <cell r="Q14">
            <v>0.41125532098220685</v>
          </cell>
          <cell r="R14">
            <v>-0.11610175246020439</v>
          </cell>
          <cell r="S14">
            <v>-9.8476213418312045E-2</v>
          </cell>
          <cell r="T14">
            <v>0.19978329414125681</v>
          </cell>
          <cell r="U14">
            <v>-2.2549346033680036E-2</v>
          </cell>
        </row>
        <row r="15">
          <cell r="D15">
            <v>1091.1428443691671</v>
          </cell>
          <cell r="E15">
            <v>1002.9890282152951</v>
          </cell>
          <cell r="H15">
            <v>2000</v>
          </cell>
          <cell r="I15">
            <v>1915.1439093105973</v>
          </cell>
          <cell r="J15">
            <v>-197.97153052564101</v>
          </cell>
          <cell r="K15">
            <v>-594.5037131980647</v>
          </cell>
          <cell r="L15">
            <v>277.76981469080374</v>
          </cell>
          <cell r="M15">
            <v>8.3086018213339887</v>
          </cell>
          <cell r="P15">
            <v>2000</v>
          </cell>
          <cell r="Q15">
            <v>0.46794034724396438</v>
          </cell>
          <cell r="R15">
            <v>-0.18658506848179016</v>
          </cell>
          <cell r="S15">
            <v>0.29906042018739681</v>
          </cell>
          <cell r="T15">
            <v>-0.32157999053538933</v>
          </cell>
          <cell r="U15">
            <v>0.16654022062061202</v>
          </cell>
        </row>
        <row r="16">
          <cell r="D16">
            <v>37.4376115466941</v>
          </cell>
          <cell r="E16">
            <v>-27.430266284443249</v>
          </cell>
        </row>
        <row r="17">
          <cell r="D17">
            <v>0</v>
          </cell>
          <cell r="E17">
            <v>0</v>
          </cell>
        </row>
        <row r="18">
          <cell r="D18">
            <v>0</v>
          </cell>
          <cell r="E18">
            <v>0</v>
          </cell>
        </row>
        <row r="19">
          <cell r="D19">
            <v>0</v>
          </cell>
          <cell r="E19">
            <v>0</v>
          </cell>
          <cell r="H19">
            <v>800</v>
          </cell>
          <cell r="I19">
            <v>857.45200385192754</v>
          </cell>
          <cell r="J19">
            <v>62.01995390510497</v>
          </cell>
          <cell r="K19">
            <v>0</v>
          </cell>
          <cell r="L19">
            <v>0</v>
          </cell>
          <cell r="M19">
            <v>0</v>
          </cell>
          <cell r="P19">
            <v>800</v>
          </cell>
          <cell r="Q19">
            <v>0.12776554089391096</v>
          </cell>
          <cell r="R19">
            <v>0.24020984460439876</v>
          </cell>
          <cell r="S19">
            <v>0</v>
          </cell>
          <cell r="T19">
            <v>0</v>
          </cell>
          <cell r="U19">
            <v>0</v>
          </cell>
        </row>
        <row r="20">
          <cell r="H20">
            <v>1200</v>
          </cell>
          <cell r="I20">
            <v>1091.1428443691671</v>
          </cell>
          <cell r="J20">
            <v>37.4376115466941</v>
          </cell>
          <cell r="K20">
            <v>0</v>
          </cell>
          <cell r="L20">
            <v>0</v>
          </cell>
          <cell r="M20">
            <v>0</v>
          </cell>
          <cell r="P20">
            <v>1200</v>
          </cell>
          <cell r="Q20">
            <v>0.13866702252974245</v>
          </cell>
          <cell r="R20">
            <v>0.24028174746706968</v>
          </cell>
          <cell r="S20">
            <v>0</v>
          </cell>
          <cell r="T20">
            <v>0</v>
          </cell>
          <cell r="U20">
            <v>0</v>
          </cell>
        </row>
        <row r="21">
          <cell r="D21">
            <v>831.7158899822964</v>
          </cell>
          <cell r="E21">
            <v>680.16842502668101</v>
          </cell>
          <cell r="H21">
            <v>1600</v>
          </cell>
          <cell r="I21">
            <v>1324.8336848864064</v>
          </cell>
          <cell r="J21">
            <v>12.855269188283231</v>
          </cell>
          <cell r="K21">
            <v>0</v>
          </cell>
          <cell r="L21">
            <v>0</v>
          </cell>
          <cell r="M21">
            <v>0</v>
          </cell>
          <cell r="P21">
            <v>1600</v>
          </cell>
          <cell r="Q21">
            <v>0.14956850416557393</v>
          </cell>
          <cell r="R21">
            <v>0.2403536503297406</v>
          </cell>
          <cell r="S21">
            <v>0</v>
          </cell>
          <cell r="T21">
            <v>0</v>
          </cell>
          <cell r="U21">
            <v>0</v>
          </cell>
        </row>
        <row r="22">
          <cell r="D22">
            <v>6.377057878998432</v>
          </cell>
          <cell r="E22">
            <v>-31.513032346985202</v>
          </cell>
          <cell r="H22">
            <v>2000</v>
          </cell>
          <cell r="I22">
            <v>1558.5245254036461</v>
          </cell>
          <cell r="J22">
            <v>-11.727073170127641</v>
          </cell>
          <cell r="K22">
            <v>0</v>
          </cell>
          <cell r="L22">
            <v>0</v>
          </cell>
          <cell r="M22">
            <v>0</v>
          </cell>
          <cell r="P22">
            <v>2000</v>
          </cell>
          <cell r="Q22">
            <v>0.1604699858014054</v>
          </cell>
          <cell r="R22">
            <v>0.24042555319241152</v>
          </cell>
          <cell r="S22">
            <v>0</v>
          </cell>
          <cell r="T22">
            <v>0</v>
          </cell>
          <cell r="U22">
            <v>0</v>
          </cell>
        </row>
        <row r="23">
          <cell r="D23">
            <v>0</v>
          </cell>
          <cell r="E23">
            <v>0</v>
          </cell>
        </row>
        <row r="24">
          <cell r="D24">
            <v>0</v>
          </cell>
          <cell r="E24">
            <v>0</v>
          </cell>
        </row>
        <row r="25">
          <cell r="D25">
            <v>0</v>
          </cell>
          <cell r="E25">
            <v>0</v>
          </cell>
          <cell r="H25">
            <v>800</v>
          </cell>
          <cell r="I25">
            <v>714.03336659870854</v>
          </cell>
          <cell r="J25">
            <v>-16.420155405033981</v>
          </cell>
          <cell r="K25">
            <v>-13.815924562216246</v>
          </cell>
          <cell r="L25">
            <v>0</v>
          </cell>
          <cell r="M25">
            <v>0</v>
          </cell>
          <cell r="P25">
            <v>800</v>
          </cell>
          <cell r="Q25">
            <v>0.11590423147255609</v>
          </cell>
          <cell r="R25">
            <v>0.22906512999189499</v>
          </cell>
          <cell r="S25">
            <v>0</v>
          </cell>
          <cell r="T25">
            <v>0</v>
          </cell>
          <cell r="U25">
            <v>0</v>
          </cell>
        </row>
        <row r="26">
          <cell r="H26">
            <v>1200</v>
          </cell>
          <cell r="I26">
            <v>1002.9890282152951</v>
          </cell>
          <cell r="J26">
            <v>-27.430266284443249</v>
          </cell>
          <cell r="K26">
            <v>0</v>
          </cell>
          <cell r="L26">
            <v>0</v>
          </cell>
          <cell r="M26">
            <v>0</v>
          </cell>
          <cell r="P26">
            <v>1200</v>
          </cell>
          <cell r="Q26">
            <v>0.14408432918579606</v>
          </cell>
          <cell r="R26">
            <v>0.2400871267384975</v>
          </cell>
          <cell r="S26">
            <v>0</v>
          </cell>
          <cell r="T26">
            <v>0</v>
          </cell>
          <cell r="U26">
            <v>0</v>
          </cell>
        </row>
        <row r="27">
          <cell r="H27">
            <v>1600</v>
          </cell>
          <cell r="I27">
            <v>1291.9446898318815</v>
          </cell>
          <cell r="J27">
            <v>-38.440377163852517</v>
          </cell>
          <cell r="K27">
            <v>13.815924562216249</v>
          </cell>
          <cell r="L27">
            <v>0</v>
          </cell>
          <cell r="M27">
            <v>0</v>
          </cell>
          <cell r="P27">
            <v>1600</v>
          </cell>
          <cell r="Q27">
            <v>0.17226442689903604</v>
          </cell>
          <cell r="R27">
            <v>0.25110912348510001</v>
          </cell>
          <cell r="S27">
            <v>0</v>
          </cell>
          <cell r="T27">
            <v>0</v>
          </cell>
          <cell r="U27">
            <v>0</v>
          </cell>
        </row>
        <row r="28">
          <cell r="D28">
            <v>0.42809179376241024</v>
          </cell>
          <cell r="E28">
            <v>0.44704818531985202</v>
          </cell>
          <cell r="H28">
            <v>2000</v>
          </cell>
          <cell r="I28">
            <v>1580.9003514484682</v>
          </cell>
          <cell r="J28">
            <v>-49.450488043261785</v>
          </cell>
          <cell r="K28">
            <v>27.631849124432499</v>
          </cell>
          <cell r="L28">
            <v>0</v>
          </cell>
          <cell r="M28">
            <v>0</v>
          </cell>
          <cell r="P28">
            <v>2000</v>
          </cell>
          <cell r="Q28">
            <v>0.20044452461227599</v>
          </cell>
          <cell r="R28">
            <v>0.26213112023170249</v>
          </cell>
          <cell r="S28">
            <v>0</v>
          </cell>
          <cell r="T28">
            <v>0</v>
          </cell>
          <cell r="U28">
            <v>0</v>
          </cell>
        </row>
        <row r="29">
          <cell r="D29">
            <v>-0.14811587395620276</v>
          </cell>
          <cell r="E29">
            <v>-0.24268009744439811</v>
          </cell>
        </row>
        <row r="30">
          <cell r="D30">
            <v>9.1679990203239164E-2</v>
          </cell>
          <cell r="E30">
            <v>0.18720544606363218</v>
          </cell>
        </row>
        <row r="31">
          <cell r="D31">
            <v>1.722113460409485E-2</v>
          </cell>
          <cell r="E31">
            <v>2.4302423227989506E-2</v>
          </cell>
        </row>
        <row r="32">
          <cell r="D32">
            <v>6.2320707769477519E-2</v>
          </cell>
          <cell r="E32">
            <v>-3.9995016613837309E-2</v>
          </cell>
          <cell r="H32">
            <v>800</v>
          </cell>
          <cell r="I32">
            <v>634.72694838765995</v>
          </cell>
          <cell r="J32">
            <v>37.457146233093908</v>
          </cell>
          <cell r="K32">
            <v>0</v>
          </cell>
          <cell r="L32">
            <v>0</v>
          </cell>
          <cell r="M32">
            <v>0</v>
          </cell>
          <cell r="P32">
            <v>800</v>
          </cell>
          <cell r="Q32">
            <v>5.8662231885537923E-2</v>
          </cell>
          <cell r="R32">
            <v>0.25265175594596156</v>
          </cell>
          <cell r="S32">
            <v>0</v>
          </cell>
          <cell r="T32">
            <v>0</v>
          </cell>
          <cell r="U32">
            <v>0</v>
          </cell>
        </row>
        <row r="33">
          <cell r="H33">
            <v>1200</v>
          </cell>
          <cell r="I33">
            <v>831.7158899822964</v>
          </cell>
          <cell r="J33">
            <v>6.377057878998432</v>
          </cell>
          <cell r="K33">
            <v>0</v>
          </cell>
          <cell r="L33">
            <v>0</v>
          </cell>
          <cell r="M33">
            <v>0</v>
          </cell>
          <cell r="P33">
            <v>1200</v>
          </cell>
          <cell r="Q33">
            <v>7.6394732924759248E-2</v>
          </cell>
          <cell r="R33">
            <v>0.24961068251880855</v>
          </cell>
          <cell r="S33">
            <v>0</v>
          </cell>
          <cell r="T33">
            <v>0</v>
          </cell>
          <cell r="U33">
            <v>0</v>
          </cell>
        </row>
        <row r="34">
          <cell r="D34">
            <v>0.13866702252974245</v>
          </cell>
          <cell r="E34">
            <v>0.14408432918579606</v>
          </cell>
          <cell r="H34">
            <v>1600</v>
          </cell>
          <cell r="I34">
            <v>1028.704831576933</v>
          </cell>
          <cell r="J34">
            <v>-24.703030475097059</v>
          </cell>
          <cell r="K34">
            <v>0</v>
          </cell>
          <cell r="L34">
            <v>0</v>
          </cell>
          <cell r="M34">
            <v>0</v>
          </cell>
          <cell r="P34">
            <v>1600</v>
          </cell>
          <cell r="Q34">
            <v>9.4127233963980567E-2</v>
          </cell>
          <cell r="R34">
            <v>0.24656960909165557</v>
          </cell>
          <cell r="S34">
            <v>0</v>
          </cell>
          <cell r="T34">
            <v>0</v>
          </cell>
          <cell r="U34">
            <v>0</v>
          </cell>
        </row>
        <row r="35">
          <cell r="D35">
            <v>0.24028174746706968</v>
          </cell>
          <cell r="E35">
            <v>0.2400871267384975</v>
          </cell>
          <cell r="H35">
            <v>2000</v>
          </cell>
          <cell r="I35">
            <v>1225.6937731715693</v>
          </cell>
          <cell r="J35">
            <v>-55.783118829192546</v>
          </cell>
          <cell r="K35">
            <v>0</v>
          </cell>
          <cell r="L35">
            <v>0</v>
          </cell>
          <cell r="M35">
            <v>0</v>
          </cell>
          <cell r="P35">
            <v>2000</v>
          </cell>
          <cell r="Q35">
            <v>0.1118597350032019</v>
          </cell>
          <cell r="R35">
            <v>0.24352853566450258</v>
          </cell>
          <cell r="S35">
            <v>0</v>
          </cell>
          <cell r="T35">
            <v>0</v>
          </cell>
          <cell r="U35">
            <v>0</v>
          </cell>
        </row>
        <row r="36">
          <cell r="D36">
            <v>0</v>
          </cell>
          <cell r="E36">
            <v>0</v>
          </cell>
        </row>
        <row r="37">
          <cell r="D37">
            <v>0</v>
          </cell>
          <cell r="E37">
            <v>0</v>
          </cell>
        </row>
        <row r="38">
          <cell r="D38">
            <v>0</v>
          </cell>
          <cell r="E38">
            <v>0</v>
          </cell>
          <cell r="H38">
            <v>800</v>
          </cell>
          <cell r="I38">
            <v>489.44141216288108</v>
          </cell>
          <cell r="J38">
            <v>-50.173431129572769</v>
          </cell>
          <cell r="K38">
            <v>0</v>
          </cell>
          <cell r="L38">
            <v>0</v>
          </cell>
          <cell r="M38">
            <v>0</v>
          </cell>
          <cell r="P38">
            <v>800</v>
          </cell>
          <cell r="Q38">
            <v>9.9104615822276296E-2</v>
          </cell>
          <cell r="R38">
            <v>0.24469875343551067</v>
          </cell>
          <cell r="S38">
            <v>0</v>
          </cell>
          <cell r="T38">
            <v>0</v>
          </cell>
          <cell r="U38">
            <v>0</v>
          </cell>
        </row>
        <row r="39">
          <cell r="H39">
            <v>1200</v>
          </cell>
          <cell r="I39">
            <v>680.16842502668101</v>
          </cell>
          <cell r="J39">
            <v>-31.513032346985202</v>
          </cell>
          <cell r="K39">
            <v>0</v>
          </cell>
          <cell r="L39">
            <v>0</v>
          </cell>
          <cell r="M39">
            <v>0</v>
          </cell>
          <cell r="P39">
            <v>1200</v>
          </cell>
          <cell r="Q39">
            <v>0.10375745934840055</v>
          </cell>
          <cell r="R39">
            <v>0.2516432692309839</v>
          </cell>
          <cell r="S39">
            <v>0</v>
          </cell>
          <cell r="T39">
            <v>0</v>
          </cell>
          <cell r="U39">
            <v>0</v>
          </cell>
        </row>
        <row r="40">
          <cell r="D40">
            <v>7.6394732924759248E-2</v>
          </cell>
          <cell r="E40">
            <v>0.10375745934840055</v>
          </cell>
          <cell r="H40">
            <v>1600</v>
          </cell>
          <cell r="I40">
            <v>870.89543789048093</v>
          </cell>
          <cell r="J40">
            <v>-12.852633564397641</v>
          </cell>
          <cell r="K40">
            <v>0</v>
          </cell>
          <cell r="L40">
            <v>0</v>
          </cell>
          <cell r="M40">
            <v>0</v>
          </cell>
          <cell r="P40">
            <v>1600</v>
          </cell>
          <cell r="Q40">
            <v>0.10841030287452481</v>
          </cell>
          <cell r="R40">
            <v>0.25858778502645713</v>
          </cell>
          <cell r="S40">
            <v>0</v>
          </cell>
          <cell r="T40">
            <v>0</v>
          </cell>
          <cell r="U40">
            <v>0</v>
          </cell>
        </row>
        <row r="41">
          <cell r="D41">
            <v>0.24961068251880855</v>
          </cell>
          <cell r="E41">
            <v>0.2516432692309839</v>
          </cell>
          <cell r="H41">
            <v>2000</v>
          </cell>
          <cell r="I41">
            <v>1061.6224507542809</v>
          </cell>
          <cell r="J41">
            <v>5.8077652181899211</v>
          </cell>
          <cell r="K41">
            <v>0</v>
          </cell>
          <cell r="L41">
            <v>0</v>
          </cell>
          <cell r="M41">
            <v>0</v>
          </cell>
          <cell r="P41">
            <v>2000</v>
          </cell>
          <cell r="Q41">
            <v>0.11306314640064907</v>
          </cell>
          <cell r="R41">
            <v>0.26553230082193036</v>
          </cell>
          <cell r="S41">
            <v>0</v>
          </cell>
          <cell r="T41">
            <v>0</v>
          </cell>
          <cell r="U41">
            <v>0</v>
          </cell>
        </row>
        <row r="42">
          <cell r="D42">
            <v>0</v>
          </cell>
          <cell r="E42">
            <v>0</v>
          </cell>
        </row>
        <row r="43">
          <cell r="D43">
            <v>0</v>
          </cell>
          <cell r="E43">
            <v>0</v>
          </cell>
        </row>
        <row r="44">
          <cell r="D44">
            <v>0</v>
          </cell>
          <cell r="E44">
            <v>0</v>
          </cell>
        </row>
      </sheetData>
      <sheetData sheetId="8">
        <row r="4">
          <cell r="G4">
            <v>65</v>
          </cell>
          <cell r="I4">
            <v>0</v>
          </cell>
        </row>
        <row r="5">
          <cell r="G5">
            <v>66</v>
          </cell>
          <cell r="I5">
            <v>0</v>
          </cell>
        </row>
        <row r="6">
          <cell r="G6">
            <v>67</v>
          </cell>
          <cell r="I6">
            <v>0</v>
          </cell>
        </row>
        <row r="7">
          <cell r="D7">
            <v>0.66419944074913084</v>
          </cell>
          <cell r="G7">
            <v>68</v>
          </cell>
          <cell r="I7">
            <v>0</v>
          </cell>
        </row>
        <row r="8">
          <cell r="G8">
            <v>69</v>
          </cell>
          <cell r="I8">
            <v>0</v>
          </cell>
        </row>
        <row r="9">
          <cell r="G9">
            <v>70</v>
          </cell>
          <cell r="I9">
            <v>0</v>
          </cell>
        </row>
        <row r="10">
          <cell r="G10">
            <v>71</v>
          </cell>
          <cell r="I10">
            <v>0</v>
          </cell>
        </row>
        <row r="11">
          <cell r="D11">
            <v>0.8</v>
          </cell>
          <cell r="G11">
            <v>72</v>
          </cell>
          <cell r="I11">
            <v>0</v>
          </cell>
        </row>
        <row r="12">
          <cell r="G12">
            <v>73</v>
          </cell>
          <cell r="I12">
            <v>0</v>
          </cell>
        </row>
        <row r="13">
          <cell r="G13">
            <v>74</v>
          </cell>
          <cell r="I13">
            <v>0</v>
          </cell>
        </row>
        <row r="14">
          <cell r="G14">
            <v>75</v>
          </cell>
          <cell r="I14">
            <v>0</v>
          </cell>
        </row>
        <row r="15">
          <cell r="G15">
            <v>76</v>
          </cell>
          <cell r="I15">
            <v>0</v>
          </cell>
        </row>
        <row r="16">
          <cell r="G16">
            <v>77</v>
          </cell>
          <cell r="I16">
            <v>0</v>
          </cell>
        </row>
        <row r="17">
          <cell r="G17">
            <v>78</v>
          </cell>
          <cell r="I17">
            <v>1.4426E-2</v>
          </cell>
        </row>
        <row r="18">
          <cell r="G18">
            <v>79</v>
          </cell>
          <cell r="I18">
            <v>1.4426E-2</v>
          </cell>
        </row>
        <row r="19">
          <cell r="G19">
            <v>80</v>
          </cell>
          <cell r="I19">
            <v>0.71408700000000003</v>
          </cell>
        </row>
        <row r="20">
          <cell r="G20">
            <v>81</v>
          </cell>
          <cell r="I20">
            <v>0.72130000000000005</v>
          </cell>
        </row>
        <row r="21">
          <cell r="G21">
            <v>82</v>
          </cell>
          <cell r="I21">
            <v>0.72130000000000005</v>
          </cell>
        </row>
        <row r="22">
          <cell r="G22">
            <v>83</v>
          </cell>
          <cell r="I22">
            <v>0.72130000000000005</v>
          </cell>
        </row>
        <row r="23">
          <cell r="G23">
            <v>84</v>
          </cell>
          <cell r="I23">
            <v>0.72130000000000005</v>
          </cell>
        </row>
        <row r="24">
          <cell r="G24">
            <v>85</v>
          </cell>
          <cell r="I24">
            <v>0.72130000000000005</v>
          </cell>
        </row>
        <row r="25">
          <cell r="G25">
            <v>86</v>
          </cell>
          <cell r="I25">
            <v>0.72130000000000005</v>
          </cell>
        </row>
        <row r="26">
          <cell r="G26">
            <v>87</v>
          </cell>
          <cell r="I26">
            <v>0.72130000000000005</v>
          </cell>
        </row>
        <row r="27">
          <cell r="G27">
            <v>88</v>
          </cell>
          <cell r="I27">
            <v>0.72130000000000005</v>
          </cell>
        </row>
        <row r="28">
          <cell r="G28">
            <v>89</v>
          </cell>
          <cell r="I28">
            <v>0.72130000000000005</v>
          </cell>
        </row>
        <row r="29">
          <cell r="G29">
            <v>90</v>
          </cell>
          <cell r="I29">
            <v>0.84671500000000011</v>
          </cell>
        </row>
        <row r="30">
          <cell r="G30">
            <v>91</v>
          </cell>
          <cell r="I30">
            <v>0.86065000000000014</v>
          </cell>
        </row>
        <row r="31">
          <cell r="G31">
            <v>92</v>
          </cell>
          <cell r="I31">
            <v>0.97213000000000016</v>
          </cell>
        </row>
        <row r="32">
          <cell r="G32">
            <v>93</v>
          </cell>
          <cell r="I32">
            <v>0.98606500000000019</v>
          </cell>
        </row>
        <row r="33">
          <cell r="G33">
            <v>94</v>
          </cell>
          <cell r="I33">
            <v>0.98606500000000019</v>
          </cell>
        </row>
        <row r="34">
          <cell r="G34">
            <v>95</v>
          </cell>
          <cell r="I34">
            <v>0.98606500000000019</v>
          </cell>
        </row>
        <row r="35">
          <cell r="G35">
            <v>96</v>
          </cell>
          <cell r="I35">
            <v>1.0000000000000002</v>
          </cell>
        </row>
      </sheetData>
      <sheetData sheetId="9">
        <row r="4">
          <cell r="L4">
            <v>45</v>
          </cell>
          <cell r="M4">
            <v>2.7616697169379149E-2</v>
          </cell>
        </row>
        <row r="5">
          <cell r="G5">
            <v>161</v>
          </cell>
          <cell r="I5">
            <v>2.0679510979142201E-4</v>
          </cell>
          <cell r="L5">
            <v>50</v>
          </cell>
          <cell r="M5">
            <v>9.3996471222292696E-2</v>
          </cell>
        </row>
        <row r="6">
          <cell r="D6">
            <v>2395</v>
          </cell>
          <cell r="G6">
            <v>168</v>
          </cell>
          <cell r="I6">
            <v>4.806875905661789E-4</v>
          </cell>
          <cell r="L6">
            <v>60</v>
          </cell>
          <cell r="M6">
            <v>0.1796104041278388</v>
          </cell>
        </row>
        <row r="7">
          <cell r="G7">
            <v>200</v>
          </cell>
          <cell r="I7">
            <v>8.4107673089282788E-4</v>
          </cell>
          <cell r="L7">
            <v>70</v>
          </cell>
          <cell r="M7">
            <v>0.30360502945856105</v>
          </cell>
        </row>
        <row r="8">
          <cell r="G8">
            <v>204</v>
          </cell>
          <cell r="I8">
            <v>1.0339102314871822E-3</v>
          </cell>
          <cell r="L8">
            <v>75</v>
          </cell>
          <cell r="M8">
            <v>0.4275996547892833</v>
          </cell>
        </row>
        <row r="9">
          <cell r="G9">
            <v>275</v>
          </cell>
          <cell r="I9">
            <v>1.3594035135049028E-3</v>
          </cell>
          <cell r="L9">
            <v>80</v>
          </cell>
          <cell r="M9">
            <v>0.56447557511763935</v>
          </cell>
        </row>
        <row r="10">
          <cell r="D10">
            <v>0.64004497175043362</v>
          </cell>
          <cell r="G10">
            <v>297</v>
          </cell>
          <cell r="I10">
            <v>1.7860735564407893E-3</v>
          </cell>
          <cell r="L10">
            <v>90</v>
          </cell>
          <cell r="M10">
            <v>0.68039869325051194</v>
          </cell>
        </row>
        <row r="11">
          <cell r="G11">
            <v>312</v>
          </cell>
          <cell r="I11">
            <v>2.0273399609866088E-3</v>
          </cell>
          <cell r="L11">
            <v>100</v>
          </cell>
          <cell r="M11">
            <v>0.79632181138338454</v>
          </cell>
        </row>
        <row r="12">
          <cell r="D12">
            <v>90</v>
          </cell>
          <cell r="G12">
            <v>331</v>
          </cell>
          <cell r="I12">
            <v>2.7768905871431038E-3</v>
          </cell>
          <cell r="L12">
            <v>115</v>
          </cell>
          <cell r="M12">
            <v>0.8536368138870889</v>
          </cell>
        </row>
        <row r="13">
          <cell r="G13">
            <v>336</v>
          </cell>
          <cell r="I13">
            <v>3.0507830679178606E-3</v>
          </cell>
          <cell r="L13">
            <v>120</v>
          </cell>
          <cell r="M13">
            <v>0.88524439600974891</v>
          </cell>
        </row>
        <row r="14">
          <cell r="G14">
            <v>348</v>
          </cell>
          <cell r="I14">
            <v>3.5549196301881206E-3</v>
          </cell>
          <cell r="L14">
            <v>125</v>
          </cell>
          <cell r="M14">
            <v>0.94845956025506906</v>
          </cell>
        </row>
        <row r="15">
          <cell r="G15">
            <v>401</v>
          </cell>
          <cell r="I15">
            <v>4.0324556528302828E-3</v>
          </cell>
          <cell r="L15">
            <v>140</v>
          </cell>
          <cell r="M15">
            <v>0.99999999999999989</v>
          </cell>
        </row>
        <row r="16">
          <cell r="G16">
            <v>421</v>
          </cell>
          <cell r="I16">
            <v>4.6027588121374061E-3</v>
          </cell>
        </row>
        <row r="17">
          <cell r="G17">
            <v>425</v>
          </cell>
          <cell r="I17">
            <v>4.9250188793937008E-3</v>
          </cell>
        </row>
        <row r="18">
          <cell r="G18">
            <v>435</v>
          </cell>
          <cell r="I18">
            <v>5.4346421091378966E-3</v>
          </cell>
        </row>
        <row r="19">
          <cell r="D19">
            <v>0</v>
          </cell>
          <cell r="G19">
            <v>440</v>
          </cell>
          <cell r="I19">
            <v>5.6318845389523777E-3</v>
          </cell>
        </row>
        <row r="20">
          <cell r="G20">
            <v>445</v>
          </cell>
          <cell r="I20">
            <v>6.3113821786113045E-3</v>
          </cell>
        </row>
        <row r="21">
          <cell r="G21">
            <v>445</v>
          </cell>
          <cell r="I21">
            <v>6.6837570746697056E-3</v>
          </cell>
        </row>
        <row r="22">
          <cell r="G22">
            <v>451</v>
          </cell>
          <cell r="I22">
            <v>7.0517557002429433E-3</v>
          </cell>
        </row>
        <row r="23">
          <cell r="G23">
            <v>455</v>
          </cell>
          <cell r="I23">
            <v>7.3903777937161519E-3</v>
          </cell>
        </row>
        <row r="24">
          <cell r="G24">
            <v>460</v>
          </cell>
          <cell r="I24">
            <v>7.657297634576116E-3</v>
          </cell>
        </row>
        <row r="25">
          <cell r="G25">
            <v>467</v>
          </cell>
          <cell r="I25">
            <v>8.0464754497734433E-3</v>
          </cell>
        </row>
        <row r="26">
          <cell r="G26">
            <v>480</v>
          </cell>
          <cell r="I26">
            <v>8.5629733432275399E-3</v>
          </cell>
        </row>
        <row r="27">
          <cell r="G27">
            <v>480</v>
          </cell>
          <cell r="I27">
            <v>8.8735579127342396E-3</v>
          </cell>
        </row>
        <row r="28">
          <cell r="G28">
            <v>487</v>
          </cell>
          <cell r="I28">
            <v>9.7973428899231461E-3</v>
          </cell>
        </row>
        <row r="29">
          <cell r="G29">
            <v>490</v>
          </cell>
          <cell r="I29">
            <v>1.0631642933310965E-2</v>
          </cell>
        </row>
        <row r="30">
          <cell r="G30">
            <v>496</v>
          </cell>
          <cell r="I30">
            <v>1.0844349274130853E-2</v>
          </cell>
        </row>
        <row r="31">
          <cell r="G31">
            <v>498</v>
          </cell>
          <cell r="I31">
            <v>1.1155570688969349E-2</v>
          </cell>
        </row>
        <row r="32">
          <cell r="G32">
            <v>500</v>
          </cell>
          <cell r="I32">
            <v>1.1558824418936117E-2</v>
          </cell>
        </row>
        <row r="33">
          <cell r="G33">
            <v>511</v>
          </cell>
          <cell r="I33">
            <v>1.1845355830141903E-2</v>
          </cell>
        </row>
        <row r="34">
          <cell r="G34">
            <v>520</v>
          </cell>
          <cell r="I34">
            <v>1.2268613035274063E-2</v>
          </cell>
        </row>
        <row r="35">
          <cell r="G35">
            <v>525</v>
          </cell>
          <cell r="I35">
            <v>1.2819010695620688E-2</v>
          </cell>
        </row>
        <row r="36">
          <cell r="G36">
            <v>538</v>
          </cell>
          <cell r="I36">
            <v>1.3246921770485203E-2</v>
          </cell>
        </row>
        <row r="37">
          <cell r="G37">
            <v>544</v>
          </cell>
          <cell r="I37">
            <v>1.3989401780522014E-2</v>
          </cell>
        </row>
        <row r="38">
          <cell r="G38">
            <v>545</v>
          </cell>
          <cell r="I38">
            <v>1.4370333265140957E-2</v>
          </cell>
        </row>
        <row r="39">
          <cell r="G39">
            <v>546</v>
          </cell>
          <cell r="I39">
            <v>1.4784070449031139E-2</v>
          </cell>
        </row>
        <row r="40">
          <cell r="G40">
            <v>548</v>
          </cell>
          <cell r="I40">
            <v>1.5069213864000959E-2</v>
          </cell>
        </row>
        <row r="41">
          <cell r="G41">
            <v>550</v>
          </cell>
          <cell r="I41">
            <v>1.5450145348619902E-2</v>
          </cell>
        </row>
        <row r="42">
          <cell r="G42">
            <v>552</v>
          </cell>
          <cell r="I42">
            <v>1.5691183142020976E-2</v>
          </cell>
        </row>
        <row r="43">
          <cell r="G43">
            <v>555</v>
          </cell>
          <cell r="I43">
            <v>1.6118653323963478E-2</v>
          </cell>
        </row>
        <row r="44">
          <cell r="G44">
            <v>561</v>
          </cell>
          <cell r="I44">
            <v>1.6465227819400397E-2</v>
          </cell>
        </row>
        <row r="45">
          <cell r="G45">
            <v>563</v>
          </cell>
          <cell r="I45">
            <v>1.7443732507021321E-2</v>
          </cell>
        </row>
        <row r="46">
          <cell r="G46">
            <v>567</v>
          </cell>
          <cell r="I46">
            <v>1.7989868202455156E-2</v>
          </cell>
        </row>
        <row r="47">
          <cell r="G47">
            <v>577</v>
          </cell>
          <cell r="I47">
            <v>1.8659421257317576E-2</v>
          </cell>
        </row>
        <row r="48">
          <cell r="G48">
            <v>581</v>
          </cell>
          <cell r="I48">
            <v>1.8945952668523364E-2</v>
          </cell>
        </row>
        <row r="49">
          <cell r="G49">
            <v>582</v>
          </cell>
          <cell r="I49">
            <v>1.9187219073069185E-2</v>
          </cell>
        </row>
        <row r="50">
          <cell r="G50">
            <v>587</v>
          </cell>
          <cell r="I50">
            <v>1.9594914390991043E-2</v>
          </cell>
        </row>
        <row r="51">
          <cell r="G51">
            <v>595</v>
          </cell>
          <cell r="I51">
            <v>1.9982214328927946E-2</v>
          </cell>
        </row>
        <row r="52">
          <cell r="G52">
            <v>597</v>
          </cell>
          <cell r="I52">
            <v>2.0288879850238976E-2</v>
          </cell>
        </row>
        <row r="53">
          <cell r="G53">
            <v>600</v>
          </cell>
          <cell r="I53">
            <v>2.0444221123094772E-2</v>
          </cell>
        </row>
        <row r="54">
          <cell r="G54">
            <v>600</v>
          </cell>
          <cell r="I54">
            <v>2.1057552165716836E-2</v>
          </cell>
        </row>
        <row r="55">
          <cell r="G55">
            <v>600</v>
          </cell>
          <cell r="I55">
            <v>2.1421060215232539E-2</v>
          </cell>
        </row>
        <row r="56">
          <cell r="G56">
            <v>600</v>
          </cell>
          <cell r="I56">
            <v>2.166232661977836E-2</v>
          </cell>
        </row>
        <row r="57">
          <cell r="G57">
            <v>601</v>
          </cell>
          <cell r="I57">
            <v>2.2263818870976008E-2</v>
          </cell>
        </row>
        <row r="58">
          <cell r="G58">
            <v>605</v>
          </cell>
          <cell r="I58">
            <v>2.2989871537325977E-2</v>
          </cell>
        </row>
        <row r="59">
          <cell r="G59">
            <v>607</v>
          </cell>
          <cell r="I59">
            <v>2.3336446032762897E-2</v>
          </cell>
        </row>
        <row r="60">
          <cell r="G60">
            <v>608</v>
          </cell>
          <cell r="I60">
            <v>2.3679754654703424E-2</v>
          </cell>
        </row>
        <row r="61">
          <cell r="G61">
            <v>608</v>
          </cell>
          <cell r="I61">
            <v>2.4340244910613359E-2</v>
          </cell>
        </row>
        <row r="62">
          <cell r="G62">
            <v>608</v>
          </cell>
          <cell r="I62">
            <v>2.4824377997718229E-2</v>
          </cell>
        </row>
        <row r="63">
          <cell r="G63">
            <v>612</v>
          </cell>
          <cell r="I63">
            <v>2.5180292891354823E-2</v>
          </cell>
        </row>
        <row r="64">
          <cell r="G64">
            <v>615</v>
          </cell>
          <cell r="I64">
            <v>2.5800890502506356E-2</v>
          </cell>
        </row>
        <row r="65">
          <cell r="G65">
            <v>615</v>
          </cell>
          <cell r="I65">
            <v>2.6355419492825917E-2</v>
          </cell>
        </row>
        <row r="66">
          <cell r="G66">
            <v>635</v>
          </cell>
          <cell r="I66">
            <v>2.6629311973600675E-2</v>
          </cell>
        </row>
        <row r="67">
          <cell r="G67">
            <v>638</v>
          </cell>
          <cell r="I67">
            <v>2.6961288014508731E-2</v>
          </cell>
        </row>
        <row r="68">
          <cell r="G68">
            <v>640</v>
          </cell>
          <cell r="I68">
            <v>2.7179791280784713E-2</v>
          </cell>
        </row>
        <row r="69">
          <cell r="G69">
            <v>640</v>
          </cell>
          <cell r="I69">
            <v>2.7471972653139255E-2</v>
          </cell>
        </row>
        <row r="70">
          <cell r="G70">
            <v>646</v>
          </cell>
          <cell r="I70">
            <v>2.7848691160947854E-2</v>
          </cell>
        </row>
        <row r="71">
          <cell r="G71">
            <v>647</v>
          </cell>
          <cell r="I71">
            <v>2.8403220151267415E-2</v>
          </cell>
        </row>
        <row r="72">
          <cell r="G72">
            <v>648</v>
          </cell>
          <cell r="I72">
            <v>2.8721136606773511E-2</v>
          </cell>
        </row>
        <row r="73">
          <cell r="G73">
            <v>650</v>
          </cell>
          <cell r="I73">
            <v>2.9077051500410105E-2</v>
          </cell>
        </row>
        <row r="74">
          <cell r="G74">
            <v>657</v>
          </cell>
          <cell r="I74">
            <v>2.9363582911615893E-2</v>
          </cell>
        </row>
        <row r="75">
          <cell r="G75">
            <v>665</v>
          </cell>
          <cell r="I75">
            <v>2.963069870488564E-2</v>
          </cell>
        </row>
        <row r="76">
          <cell r="G76">
            <v>666</v>
          </cell>
          <cell r="I76">
            <v>3.0157990310245304E-2</v>
          </cell>
        </row>
        <row r="77">
          <cell r="G77">
            <v>670</v>
          </cell>
          <cell r="I77">
            <v>3.0624797938451825E-2</v>
          </cell>
        </row>
        <row r="78">
          <cell r="G78">
            <v>670</v>
          </cell>
          <cell r="I78">
            <v>3.0934076158559969E-2</v>
          </cell>
        </row>
        <row r="79">
          <cell r="G79">
            <v>670</v>
          </cell>
          <cell r="I79">
            <v>3.1289991052196563E-2</v>
          </cell>
        </row>
        <row r="80">
          <cell r="G80">
            <v>674</v>
          </cell>
          <cell r="I80">
            <v>3.1502697393016449E-2</v>
          </cell>
        </row>
        <row r="81">
          <cell r="G81">
            <v>676</v>
          </cell>
          <cell r="I81">
            <v>3.1946382636868526E-2</v>
          </cell>
        </row>
        <row r="82">
          <cell r="G82">
            <v>683</v>
          </cell>
          <cell r="I82">
            <v>3.2325583208534382E-2</v>
          </cell>
        </row>
        <row r="83">
          <cell r="G83">
            <v>684</v>
          </cell>
          <cell r="I83">
            <v>3.252354413051807E-2</v>
          </cell>
        </row>
        <row r="84">
          <cell r="G84">
            <v>692</v>
          </cell>
          <cell r="I84">
            <v>3.3252323801237521E-2</v>
          </cell>
        </row>
        <row r="85">
          <cell r="G85">
            <v>695</v>
          </cell>
          <cell r="I85">
            <v>3.3736456888342391E-2</v>
          </cell>
        </row>
        <row r="86">
          <cell r="G86">
            <v>699</v>
          </cell>
          <cell r="I86">
            <v>3.4022988299548175E-2</v>
          </cell>
        </row>
        <row r="87">
          <cell r="G87">
            <v>701</v>
          </cell>
          <cell r="I87">
            <v>3.4248480535106429E-2</v>
          </cell>
        </row>
        <row r="88">
          <cell r="G88">
            <v>701</v>
          </cell>
          <cell r="I88">
            <v>3.4398808692145268E-2</v>
          </cell>
        </row>
        <row r="89">
          <cell r="G89">
            <v>704</v>
          </cell>
          <cell r="I89">
            <v>3.4751065807465904E-2</v>
          </cell>
        </row>
        <row r="90">
          <cell r="G90">
            <v>712</v>
          </cell>
          <cell r="I90">
            <v>3.5294670450940036E-2</v>
          </cell>
        </row>
        <row r="91">
          <cell r="G91">
            <v>712</v>
          </cell>
          <cell r="I91">
            <v>3.5849199441259597E-2</v>
          </cell>
        </row>
        <row r="92">
          <cell r="G92">
            <v>717</v>
          </cell>
          <cell r="I92">
            <v>3.6201260604170449E-2</v>
          </cell>
        </row>
        <row r="93">
          <cell r="G93">
            <v>720</v>
          </cell>
          <cell r="I93">
            <v>3.6555624207896258E-2</v>
          </cell>
        </row>
        <row r="94">
          <cell r="G94">
            <v>720</v>
          </cell>
          <cell r="I94">
            <v>3.6785802971921834E-2</v>
          </cell>
        </row>
        <row r="95">
          <cell r="G95">
            <v>720</v>
          </cell>
          <cell r="I95">
            <v>3.6985233536978898E-2</v>
          </cell>
        </row>
        <row r="96">
          <cell r="G96">
            <v>720</v>
          </cell>
          <cell r="I96">
            <v>3.7440986183400138E-2</v>
          </cell>
        </row>
        <row r="97">
          <cell r="G97">
            <v>725</v>
          </cell>
          <cell r="I97">
            <v>3.7779265360156224E-2</v>
          </cell>
        </row>
        <row r="98">
          <cell r="G98">
            <v>725</v>
          </cell>
          <cell r="I98">
            <v>3.8036550874201838E-2</v>
          </cell>
        </row>
        <row r="99">
          <cell r="G99">
            <v>729</v>
          </cell>
          <cell r="I99">
            <v>3.8229384374796192E-2</v>
          </cell>
        </row>
        <row r="100">
          <cell r="G100">
            <v>730</v>
          </cell>
          <cell r="I100">
            <v>3.8515915786001977E-2</v>
          </cell>
        </row>
        <row r="101">
          <cell r="G101">
            <v>739</v>
          </cell>
          <cell r="I101">
            <v>3.8778769614358936E-2</v>
          </cell>
        </row>
        <row r="102">
          <cell r="G102">
            <v>741</v>
          </cell>
          <cell r="I102">
            <v>3.9312625625446344E-2</v>
          </cell>
        </row>
        <row r="103">
          <cell r="G103">
            <v>744</v>
          </cell>
          <cell r="I103">
            <v>3.9695957527085136E-2</v>
          </cell>
        </row>
        <row r="104">
          <cell r="G104">
            <v>744</v>
          </cell>
          <cell r="I104">
            <v>4.0022348924314367E-2</v>
          </cell>
        </row>
        <row r="105">
          <cell r="G105">
            <v>744</v>
          </cell>
          <cell r="I105">
            <v>4.0438257914079651E-2</v>
          </cell>
        </row>
        <row r="106">
          <cell r="G106">
            <v>746</v>
          </cell>
          <cell r="I106">
            <v>4.0759195302569905E-2</v>
          </cell>
        </row>
        <row r="107">
          <cell r="G107">
            <v>752</v>
          </cell>
          <cell r="I107">
            <v>4.1219193584536455E-2</v>
          </cell>
        </row>
        <row r="108">
          <cell r="G108">
            <v>753</v>
          </cell>
          <cell r="I108">
            <v>4.1504206364566421E-2</v>
          </cell>
        </row>
        <row r="109">
          <cell r="G109">
            <v>753</v>
          </cell>
          <cell r="I109">
            <v>4.3168755756695418E-2</v>
          </cell>
        </row>
        <row r="110">
          <cell r="G110">
            <v>754</v>
          </cell>
          <cell r="I110">
            <v>4.350737785016863E-2</v>
          </cell>
        </row>
        <row r="111">
          <cell r="G111">
            <v>755</v>
          </cell>
          <cell r="I111">
            <v>4.3933231424730421E-2</v>
          </cell>
        </row>
        <row r="112">
          <cell r="G112">
            <v>756</v>
          </cell>
          <cell r="I112">
            <v>4.4457028545448946E-2</v>
          </cell>
        </row>
        <row r="113">
          <cell r="G113">
            <v>756</v>
          </cell>
          <cell r="I113">
            <v>4.4771303552006564E-2</v>
          </cell>
        </row>
        <row r="114">
          <cell r="G114">
            <v>758</v>
          </cell>
          <cell r="I114">
            <v>4.4949309986927304E-2</v>
          </cell>
        </row>
        <row r="115">
          <cell r="G115">
            <v>760</v>
          </cell>
          <cell r="I115">
            <v>4.5223561713786664E-2</v>
          </cell>
        </row>
        <row r="116">
          <cell r="G116">
            <v>761</v>
          </cell>
          <cell r="I116">
            <v>4.5835668053847582E-2</v>
          </cell>
        </row>
        <row r="117">
          <cell r="G117">
            <v>761</v>
          </cell>
          <cell r="I117">
            <v>4.6022949569498074E-2</v>
          </cell>
        </row>
        <row r="118">
          <cell r="G118">
            <v>761</v>
          </cell>
          <cell r="I118">
            <v>4.6377411149428775E-2</v>
          </cell>
        </row>
        <row r="119">
          <cell r="G119">
            <v>761</v>
          </cell>
          <cell r="I119">
            <v>4.6697009529785512E-2</v>
          </cell>
        </row>
        <row r="120">
          <cell r="G120">
            <v>765</v>
          </cell>
          <cell r="I120">
            <v>4.7010647691011334E-2</v>
          </cell>
        </row>
        <row r="121">
          <cell r="G121">
            <v>765</v>
          </cell>
          <cell r="I121">
            <v>4.7324285852237157E-2</v>
          </cell>
        </row>
        <row r="122">
          <cell r="G122">
            <v>767</v>
          </cell>
          <cell r="I122">
            <v>4.7878635219514416E-2</v>
          </cell>
        </row>
        <row r="123">
          <cell r="G123">
            <v>767</v>
          </cell>
          <cell r="I123">
            <v>4.8076596141498104E-2</v>
          </cell>
        </row>
        <row r="124">
          <cell r="G124">
            <v>767</v>
          </cell>
          <cell r="I124">
            <v>4.8360645488846637E-2</v>
          </cell>
        </row>
        <row r="125">
          <cell r="G125">
            <v>768</v>
          </cell>
          <cell r="I125">
            <v>4.872929728911915E-2</v>
          </cell>
        </row>
        <row r="126">
          <cell r="G126">
            <v>770</v>
          </cell>
          <cell r="I126">
            <v>4.9081554404439787E-2</v>
          </cell>
        </row>
        <row r="127">
          <cell r="G127">
            <v>770</v>
          </cell>
          <cell r="I127">
            <v>4.9468691048701871E-2</v>
          </cell>
        </row>
        <row r="128">
          <cell r="G128">
            <v>775</v>
          </cell>
          <cell r="I128">
            <v>4.9735855830074067E-2</v>
          </cell>
        </row>
        <row r="129">
          <cell r="G129">
            <v>776</v>
          </cell>
          <cell r="I129">
            <v>4.995435909635005E-2</v>
          </cell>
        </row>
        <row r="130">
          <cell r="G130">
            <v>780</v>
          </cell>
          <cell r="I130">
            <v>5.0391953486131361E-2</v>
          </cell>
        </row>
        <row r="131">
          <cell r="G131">
            <v>784</v>
          </cell>
          <cell r="I131">
            <v>5.0940440610482599E-2</v>
          </cell>
        </row>
        <row r="132">
          <cell r="G132">
            <v>788</v>
          </cell>
          <cell r="I132">
            <v>5.1357753925851325E-2</v>
          </cell>
        </row>
        <row r="133">
          <cell r="G133">
            <v>790</v>
          </cell>
          <cell r="I133">
            <v>5.1664419447162359E-2</v>
          </cell>
        </row>
        <row r="134">
          <cell r="G134">
            <v>790</v>
          </cell>
          <cell r="I134">
            <v>5.2110750048546511E-2</v>
          </cell>
        </row>
        <row r="135">
          <cell r="G135">
            <v>790</v>
          </cell>
          <cell r="I135">
            <v>5.2413561839131803E-2</v>
          </cell>
        </row>
        <row r="136">
          <cell r="G136">
            <v>791</v>
          </cell>
          <cell r="I136">
            <v>5.2839415413693594E-2</v>
          </cell>
        </row>
        <row r="137">
          <cell r="G137">
            <v>791</v>
          </cell>
          <cell r="I137">
            <v>5.532651198739201E-2</v>
          </cell>
        </row>
        <row r="138">
          <cell r="G138">
            <v>792</v>
          </cell>
          <cell r="I138">
            <v>5.5678769102712647E-2</v>
          </cell>
        </row>
        <row r="139">
          <cell r="G139">
            <v>794</v>
          </cell>
          <cell r="I139">
            <v>5.5934013445823015E-2</v>
          </cell>
        </row>
        <row r="140">
          <cell r="G140">
            <v>795</v>
          </cell>
          <cell r="I140">
            <v>5.631590836312339E-2</v>
          </cell>
        </row>
        <row r="141">
          <cell r="G141">
            <v>795</v>
          </cell>
          <cell r="I141">
            <v>5.6662482858560306E-2</v>
          </cell>
        </row>
        <row r="142">
          <cell r="G142">
            <v>799</v>
          </cell>
          <cell r="I142">
            <v>5.7055171487766253E-2</v>
          </cell>
        </row>
        <row r="143">
          <cell r="G143">
            <v>799</v>
          </cell>
          <cell r="I143">
            <v>5.7419561323125978E-2</v>
          </cell>
        </row>
        <row r="144">
          <cell r="G144">
            <v>799</v>
          </cell>
          <cell r="I144">
            <v>5.7669270010659968E-2</v>
          </cell>
        </row>
        <row r="145">
          <cell r="G145">
            <v>800</v>
          </cell>
          <cell r="I145">
            <v>5.7975935531971001E-2</v>
          </cell>
        </row>
        <row r="146">
          <cell r="G146">
            <v>802</v>
          </cell>
          <cell r="I146">
            <v>5.8564380618550571E-2</v>
          </cell>
        </row>
        <row r="147">
          <cell r="G147">
            <v>804</v>
          </cell>
          <cell r="I147">
            <v>5.8897091480995312E-2</v>
          </cell>
        </row>
        <row r="148">
          <cell r="G148">
            <v>806</v>
          </cell>
          <cell r="I148">
            <v>5.9320054757512793E-2</v>
          </cell>
        </row>
        <row r="149">
          <cell r="G149">
            <v>806</v>
          </cell>
          <cell r="I149">
            <v>5.9858825908212267E-2</v>
          </cell>
        </row>
        <row r="150">
          <cell r="G150">
            <v>808</v>
          </cell>
          <cell r="I150">
            <v>6.0185217305441498E-2</v>
          </cell>
        </row>
        <row r="151">
          <cell r="G151">
            <v>811</v>
          </cell>
          <cell r="I151">
            <v>6.04770720904464E-2</v>
          </cell>
        </row>
        <row r="152">
          <cell r="G152">
            <v>816</v>
          </cell>
          <cell r="I152">
            <v>6.1160684730710776E-2</v>
          </cell>
        </row>
        <row r="153">
          <cell r="G153">
            <v>816</v>
          </cell>
          <cell r="I153">
            <v>6.1354253052841819E-2</v>
          </cell>
        </row>
        <row r="154">
          <cell r="G154">
            <v>816</v>
          </cell>
          <cell r="I154">
            <v>6.1640784464047603E-2</v>
          </cell>
        </row>
        <row r="155">
          <cell r="G155">
            <v>819</v>
          </cell>
          <cell r="I155">
            <v>6.2290529996154413E-2</v>
          </cell>
        </row>
        <row r="156">
          <cell r="G156">
            <v>822</v>
          </cell>
          <cell r="I156">
            <v>6.2782011298626164E-2</v>
          </cell>
        </row>
        <row r="157">
          <cell r="G157">
            <v>822</v>
          </cell>
          <cell r="I157">
            <v>6.3268152897931321E-2</v>
          </cell>
        </row>
        <row r="158">
          <cell r="G158">
            <v>823</v>
          </cell>
          <cell r="I158">
            <v>6.3553133019226327E-2</v>
          </cell>
        </row>
        <row r="159">
          <cell r="G159">
            <v>824</v>
          </cell>
          <cell r="I159">
            <v>6.3815986847583286E-2</v>
          </cell>
        </row>
        <row r="160">
          <cell r="G160">
            <v>825</v>
          </cell>
          <cell r="I160">
            <v>6.4142378244812517E-2</v>
          </cell>
        </row>
        <row r="161">
          <cell r="G161">
            <v>825</v>
          </cell>
          <cell r="I161">
            <v>6.4405444354946745E-2</v>
          </cell>
        </row>
        <row r="162">
          <cell r="G162">
            <v>826</v>
          </cell>
          <cell r="I162">
            <v>6.4636472246081378E-2</v>
          </cell>
        </row>
        <row r="163">
          <cell r="G163">
            <v>827</v>
          </cell>
          <cell r="I163">
            <v>6.4966717374036351E-2</v>
          </cell>
        </row>
        <row r="164">
          <cell r="G164">
            <v>830</v>
          </cell>
          <cell r="I164">
            <v>6.5404246446347736E-2</v>
          </cell>
        </row>
        <row r="165">
          <cell r="G165">
            <v>832</v>
          </cell>
          <cell r="I165">
            <v>6.5662740333587016E-2</v>
          </cell>
        </row>
        <row r="166">
          <cell r="G166">
            <v>840</v>
          </cell>
          <cell r="I166">
            <v>6.6002554470886404E-2</v>
          </cell>
        </row>
        <row r="167">
          <cell r="G167">
            <v>840</v>
          </cell>
          <cell r="I167">
            <v>6.6186864041655177E-2</v>
          </cell>
        </row>
        <row r="168">
          <cell r="G168">
            <v>840</v>
          </cell>
          <cell r="I168">
            <v>6.6545016058636802E-2</v>
          </cell>
        </row>
        <row r="169">
          <cell r="G169">
            <v>840</v>
          </cell>
          <cell r="I169">
            <v>6.6907707639778408E-2</v>
          </cell>
        </row>
        <row r="170">
          <cell r="G170">
            <v>843</v>
          </cell>
          <cell r="I170">
            <v>6.7184963970254447E-2</v>
          </cell>
        </row>
        <row r="171">
          <cell r="G171">
            <v>845</v>
          </cell>
          <cell r="I171">
            <v>6.7476818755259349E-2</v>
          </cell>
        </row>
        <row r="172">
          <cell r="G172">
            <v>845</v>
          </cell>
          <cell r="I172">
            <v>6.7763350166465133E-2</v>
          </cell>
        </row>
        <row r="173">
          <cell r="G173">
            <v>846</v>
          </cell>
          <cell r="I173">
            <v>6.8269446252833224E-2</v>
          </cell>
        </row>
        <row r="174">
          <cell r="G174">
            <v>850</v>
          </cell>
          <cell r="I174">
            <v>6.8587411696441766E-2</v>
          </cell>
        </row>
        <row r="175">
          <cell r="G175">
            <v>850</v>
          </cell>
          <cell r="I175">
            <v>6.8780980018572802E-2</v>
          </cell>
        </row>
        <row r="176">
          <cell r="G176">
            <v>851</v>
          </cell>
          <cell r="I176">
            <v>6.9638794351134625E-2</v>
          </cell>
        </row>
        <row r="177">
          <cell r="G177">
            <v>851</v>
          </cell>
          <cell r="I177">
            <v>7.4648655051680085E-2</v>
          </cell>
        </row>
        <row r="178">
          <cell r="G178">
            <v>854</v>
          </cell>
          <cell r="I178">
            <v>7.4868285044312324E-2</v>
          </cell>
        </row>
        <row r="179">
          <cell r="G179">
            <v>854</v>
          </cell>
          <cell r="I179">
            <v>7.5142177525087075E-2</v>
          </cell>
        </row>
        <row r="180">
          <cell r="G180">
            <v>854</v>
          </cell>
          <cell r="I180">
            <v>7.5443552331333957E-2</v>
          </cell>
        </row>
        <row r="181">
          <cell r="G181">
            <v>855</v>
          </cell>
          <cell r="I181">
            <v>7.6161228032165684E-2</v>
          </cell>
        </row>
        <row r="182">
          <cell r="G182">
            <v>858</v>
          </cell>
          <cell r="I182">
            <v>7.6659273740365172E-2</v>
          </cell>
        </row>
        <row r="183">
          <cell r="G183">
            <v>860</v>
          </cell>
          <cell r="I183">
            <v>7.7024414726629062E-2</v>
          </cell>
        </row>
        <row r="184">
          <cell r="G184">
            <v>864</v>
          </cell>
          <cell r="I184">
            <v>7.7476183007384708E-2</v>
          </cell>
        </row>
        <row r="185">
          <cell r="G185">
            <v>867</v>
          </cell>
          <cell r="I185">
            <v>7.7913434480448893E-2</v>
          </cell>
        </row>
        <row r="186">
          <cell r="G186">
            <v>867</v>
          </cell>
          <cell r="I186">
            <v>7.8388945661523296E-2</v>
          </cell>
        </row>
        <row r="187">
          <cell r="G187">
            <v>868</v>
          </cell>
          <cell r="I187">
            <v>7.8940698659370923E-2</v>
          </cell>
        </row>
        <row r="188">
          <cell r="G188">
            <v>868</v>
          </cell>
          <cell r="I188">
            <v>7.9243510449956214E-2</v>
          </cell>
        </row>
        <row r="189">
          <cell r="G189">
            <v>869</v>
          </cell>
          <cell r="I189">
            <v>7.9609206634714491E-2</v>
          </cell>
        </row>
        <row r="190">
          <cell r="G190">
            <v>870</v>
          </cell>
          <cell r="I190">
            <v>7.9858196830079275E-2</v>
          </cell>
        </row>
        <row r="191">
          <cell r="G191">
            <v>871</v>
          </cell>
          <cell r="I191">
            <v>8.0150051615084178E-2</v>
          </cell>
        </row>
        <row r="192">
          <cell r="G192">
            <v>873</v>
          </cell>
          <cell r="I192">
            <v>8.081054187099411E-2</v>
          </cell>
        </row>
        <row r="193">
          <cell r="G193">
            <v>873</v>
          </cell>
          <cell r="I193">
            <v>8.1199719686191441E-2</v>
          </cell>
        </row>
        <row r="194">
          <cell r="G194">
            <v>875</v>
          </cell>
          <cell r="I194">
            <v>8.17540690534687E-2</v>
          </cell>
        </row>
        <row r="195">
          <cell r="G195">
            <v>875</v>
          </cell>
          <cell r="I195">
            <v>8.1953499618525757E-2</v>
          </cell>
        </row>
        <row r="196">
          <cell r="G196">
            <v>876</v>
          </cell>
          <cell r="I196">
            <v>8.218256798556256E-2</v>
          </cell>
        </row>
        <row r="197">
          <cell r="G197">
            <v>876</v>
          </cell>
          <cell r="I197">
            <v>8.2560641830872167E-2</v>
          </cell>
        </row>
        <row r="198">
          <cell r="G198">
            <v>877</v>
          </cell>
          <cell r="I198">
            <v>8.289088695882714E-2</v>
          </cell>
        </row>
        <row r="199">
          <cell r="G199">
            <v>877</v>
          </cell>
          <cell r="I199">
            <v>8.3221132086782112E-2</v>
          </cell>
        </row>
        <row r="200">
          <cell r="G200">
            <v>877</v>
          </cell>
          <cell r="I200">
            <v>8.3705265173886989E-2</v>
          </cell>
        </row>
        <row r="201">
          <cell r="G201">
            <v>877</v>
          </cell>
          <cell r="I201">
            <v>8.4189398260991866E-2</v>
          </cell>
        </row>
        <row r="202">
          <cell r="G202">
            <v>880</v>
          </cell>
          <cell r="I202">
            <v>8.4751553065925495E-2</v>
          </cell>
        </row>
        <row r="203">
          <cell r="G203">
            <v>880</v>
          </cell>
          <cell r="I203">
            <v>8.5153369811553858E-2</v>
          </cell>
        </row>
        <row r="204">
          <cell r="G204">
            <v>884</v>
          </cell>
          <cell r="I204">
            <v>8.5395909906763268E-2</v>
          </cell>
        </row>
        <row r="205">
          <cell r="G205">
            <v>884</v>
          </cell>
          <cell r="I205">
            <v>8.5630007718984505E-2</v>
          </cell>
        </row>
        <row r="206">
          <cell r="G206">
            <v>886</v>
          </cell>
          <cell r="I206">
            <v>8.5962767569531695E-2</v>
          </cell>
        </row>
        <row r="207">
          <cell r="G207">
            <v>889</v>
          </cell>
          <cell r="I207">
            <v>8.62851092836254E-2</v>
          </cell>
        </row>
        <row r="208">
          <cell r="G208">
            <v>891</v>
          </cell>
          <cell r="I208">
            <v>8.6479298121720755E-2</v>
          </cell>
        </row>
        <row r="209">
          <cell r="G209">
            <v>891</v>
          </cell>
          <cell r="I209">
            <v>8.69307888032292E-2</v>
          </cell>
        </row>
        <row r="210">
          <cell r="G210">
            <v>893</v>
          </cell>
          <cell r="I210">
            <v>8.7364709085327077E-2</v>
          </cell>
        </row>
        <row r="211">
          <cell r="G211">
            <v>896</v>
          </cell>
          <cell r="I211">
            <v>8.7638601566101829E-2</v>
          </cell>
        </row>
        <row r="212">
          <cell r="G212">
            <v>896</v>
          </cell>
          <cell r="I212">
            <v>8.7888310253635818E-2</v>
          </cell>
        </row>
        <row r="213">
          <cell r="G213">
            <v>897</v>
          </cell>
          <cell r="I213">
            <v>8.8276198048802074E-2</v>
          </cell>
        </row>
        <row r="214">
          <cell r="G214">
            <v>900</v>
          </cell>
          <cell r="I214">
            <v>8.8817369616521397E-2</v>
          </cell>
        </row>
        <row r="215">
          <cell r="G215">
            <v>900</v>
          </cell>
          <cell r="I215">
            <v>8.912403513783243E-2</v>
          </cell>
        </row>
        <row r="216">
          <cell r="G216">
            <v>900</v>
          </cell>
          <cell r="I216">
            <v>8.9562723595235039E-2</v>
          </cell>
        </row>
        <row r="217">
          <cell r="G217">
            <v>900</v>
          </cell>
          <cell r="I217">
            <v>8.9778222257894336E-2</v>
          </cell>
        </row>
        <row r="218">
          <cell r="G218">
            <v>900</v>
          </cell>
          <cell r="I218">
            <v>8.9962531828663109E-2</v>
          </cell>
        </row>
        <row r="219">
          <cell r="G219">
            <v>900</v>
          </cell>
          <cell r="I219">
            <v>9.0571355965860148E-2</v>
          </cell>
        </row>
        <row r="220">
          <cell r="G220">
            <v>900</v>
          </cell>
          <cell r="I220">
            <v>9.0901601093815121E-2</v>
          </cell>
        </row>
        <row r="221">
          <cell r="G221">
            <v>900</v>
          </cell>
          <cell r="I221">
            <v>9.1471561336405119E-2</v>
          </cell>
        </row>
        <row r="222">
          <cell r="G222">
            <v>900</v>
          </cell>
          <cell r="I222">
            <v>9.1763742708759657E-2</v>
          </cell>
        </row>
        <row r="223">
          <cell r="G223">
            <v>900</v>
          </cell>
          <cell r="I223">
            <v>9.5092460021860989E-2</v>
          </cell>
        </row>
        <row r="224">
          <cell r="G224">
            <v>902</v>
          </cell>
          <cell r="I224">
            <v>9.5607912835796241E-2</v>
          </cell>
        </row>
        <row r="225">
          <cell r="G225">
            <v>903</v>
          </cell>
          <cell r="I225">
            <v>9.5801481157927276E-2</v>
          </cell>
        </row>
        <row r="226">
          <cell r="G226">
            <v>905</v>
          </cell>
          <cell r="I226">
            <v>9.6083130088255961E-2</v>
          </cell>
        </row>
        <row r="227">
          <cell r="G227">
            <v>905</v>
          </cell>
          <cell r="I227">
            <v>9.6395265947673447E-2</v>
          </cell>
        </row>
        <row r="228">
          <cell r="G228">
            <v>908</v>
          </cell>
          <cell r="I228">
            <v>9.7366324443722604E-2</v>
          </cell>
        </row>
        <row r="229">
          <cell r="G229">
            <v>910</v>
          </cell>
          <cell r="I229">
            <v>9.8049937083986988E-2</v>
          </cell>
        </row>
        <row r="230">
          <cell r="G230">
            <v>912</v>
          </cell>
          <cell r="I230">
            <v>9.8412726641333478E-2</v>
          </cell>
        </row>
        <row r="231">
          <cell r="G231">
            <v>912</v>
          </cell>
          <cell r="I231">
            <v>9.8755039171857614E-2</v>
          </cell>
        </row>
        <row r="232">
          <cell r="G232">
            <v>914</v>
          </cell>
          <cell r="I232">
            <v>9.9066244257328628E-2</v>
          </cell>
        </row>
        <row r="233">
          <cell r="G233">
            <v>914</v>
          </cell>
          <cell r="I233">
            <v>9.9944339664303036E-2</v>
          </cell>
        </row>
        <row r="234">
          <cell r="G234">
            <v>918</v>
          </cell>
          <cell r="I234">
            <v>0.1003406370837225</v>
          </cell>
        </row>
        <row r="235">
          <cell r="G235">
            <v>920</v>
          </cell>
          <cell r="I235">
            <v>0.10064730260503353</v>
          </cell>
        </row>
        <row r="236">
          <cell r="G236">
            <v>921</v>
          </cell>
          <cell r="I236">
            <v>0.10100176418496423</v>
          </cell>
        </row>
        <row r="237">
          <cell r="G237">
            <v>921</v>
          </cell>
          <cell r="I237">
            <v>0.10307191278442247</v>
          </cell>
        </row>
        <row r="238">
          <cell r="G238">
            <v>922</v>
          </cell>
          <cell r="I238">
            <v>0.10335844419562826</v>
          </cell>
        </row>
        <row r="239">
          <cell r="G239">
            <v>923</v>
          </cell>
          <cell r="I239">
            <v>0.10360098429083767</v>
          </cell>
        </row>
        <row r="240">
          <cell r="G240">
            <v>923</v>
          </cell>
          <cell r="I240">
            <v>0.10397554732213865</v>
          </cell>
        </row>
        <row r="241">
          <cell r="G241">
            <v>924</v>
          </cell>
          <cell r="I241">
            <v>0.10458887836476072</v>
          </cell>
        </row>
        <row r="242">
          <cell r="G242">
            <v>924</v>
          </cell>
          <cell r="I242">
            <v>0.10482297617698196</v>
          </cell>
        </row>
        <row r="243">
          <cell r="G243">
            <v>925</v>
          </cell>
          <cell r="I243">
            <v>0.10531834386891441</v>
          </cell>
        </row>
        <row r="244">
          <cell r="G244">
            <v>925</v>
          </cell>
          <cell r="I244">
            <v>0.10592354288653046</v>
          </cell>
        </row>
        <row r="245">
          <cell r="G245">
            <v>926</v>
          </cell>
          <cell r="I245">
            <v>0.10611773172462581</v>
          </cell>
        </row>
        <row r="246">
          <cell r="G246">
            <v>926</v>
          </cell>
          <cell r="I246">
            <v>0.10672983806468672</v>
          </cell>
        </row>
        <row r="247">
          <cell r="G247">
            <v>932</v>
          </cell>
          <cell r="I247">
            <v>0.10707113817442697</v>
          </cell>
        </row>
        <row r="248">
          <cell r="G248">
            <v>934</v>
          </cell>
          <cell r="I248">
            <v>0.10736149065762353</v>
          </cell>
        </row>
        <row r="249">
          <cell r="G249">
            <v>936</v>
          </cell>
          <cell r="I249">
            <v>0.10761119934515752</v>
          </cell>
        </row>
        <row r="250">
          <cell r="G250">
            <v>936</v>
          </cell>
          <cell r="I250">
            <v>0.10795351187568165</v>
          </cell>
        </row>
        <row r="251">
          <cell r="G251">
            <v>936</v>
          </cell>
          <cell r="I251">
            <v>0.10828622273812639</v>
          </cell>
        </row>
        <row r="252">
          <cell r="G252">
            <v>938</v>
          </cell>
          <cell r="I252">
            <v>0.10856715317628587</v>
          </cell>
        </row>
        <row r="253">
          <cell r="G253">
            <v>942</v>
          </cell>
          <cell r="I253">
            <v>0.10907826237847093</v>
          </cell>
        </row>
        <row r="254">
          <cell r="G254">
            <v>942</v>
          </cell>
          <cell r="I254">
            <v>0.10947940962003253</v>
          </cell>
        </row>
        <row r="255">
          <cell r="G255">
            <v>942</v>
          </cell>
          <cell r="I255">
            <v>0.10978999418953922</v>
          </cell>
        </row>
        <row r="256">
          <cell r="G256">
            <v>945</v>
          </cell>
          <cell r="I256">
            <v>0.11018268281874517</v>
          </cell>
        </row>
        <row r="257">
          <cell r="G257">
            <v>950</v>
          </cell>
          <cell r="I257">
            <v>0.11037687165684053</v>
          </cell>
        </row>
        <row r="258">
          <cell r="G258">
            <v>950</v>
          </cell>
          <cell r="I258">
            <v>0.11075558234748192</v>
          </cell>
        </row>
        <row r="259">
          <cell r="G259">
            <v>950</v>
          </cell>
          <cell r="I259">
            <v>0.11112124587350525</v>
          </cell>
        </row>
        <row r="260">
          <cell r="G260">
            <v>952</v>
          </cell>
          <cell r="I260">
            <v>0.11131641447364952</v>
          </cell>
        </row>
        <row r="261">
          <cell r="G261">
            <v>953</v>
          </cell>
          <cell r="I261">
            <v>0.11157374897579758</v>
          </cell>
        </row>
        <row r="262">
          <cell r="G262">
            <v>954</v>
          </cell>
          <cell r="I262">
            <v>0.11185730844212165</v>
          </cell>
        </row>
        <row r="263">
          <cell r="G263">
            <v>956</v>
          </cell>
          <cell r="I263">
            <v>0.11229426598657116</v>
          </cell>
        </row>
        <row r="264">
          <cell r="G264">
            <v>958</v>
          </cell>
          <cell r="I264">
            <v>0.1125715223170472</v>
          </cell>
        </row>
        <row r="265">
          <cell r="G265">
            <v>959</v>
          </cell>
          <cell r="I265">
            <v>0.11297528225740591</v>
          </cell>
        </row>
        <row r="266">
          <cell r="G266">
            <v>960</v>
          </cell>
          <cell r="I266">
            <v>0.11338416961915396</v>
          </cell>
        </row>
        <row r="267">
          <cell r="G267">
            <v>960</v>
          </cell>
          <cell r="I267">
            <v>0.11376750152079275</v>
          </cell>
        </row>
        <row r="268">
          <cell r="G268">
            <v>960</v>
          </cell>
          <cell r="I268">
            <v>0.1140994775617008</v>
          </cell>
        </row>
        <row r="269">
          <cell r="G269">
            <v>960</v>
          </cell>
          <cell r="I269">
            <v>0.11437337004247555</v>
          </cell>
        </row>
        <row r="270">
          <cell r="G270">
            <v>960</v>
          </cell>
          <cell r="I270">
            <v>0.1146567662151248</v>
          </cell>
        </row>
        <row r="271">
          <cell r="G271">
            <v>960</v>
          </cell>
          <cell r="I271">
            <v>0.11494032568144887</v>
          </cell>
        </row>
        <row r="272">
          <cell r="G272">
            <v>961</v>
          </cell>
          <cell r="I272">
            <v>0.11537757715451305</v>
          </cell>
        </row>
        <row r="273">
          <cell r="G273">
            <v>961</v>
          </cell>
          <cell r="I273">
            <v>0.11567996438154381</v>
          </cell>
        </row>
        <row r="274">
          <cell r="G274">
            <v>962</v>
          </cell>
          <cell r="I274">
            <v>0.11598662990285484</v>
          </cell>
        </row>
        <row r="275">
          <cell r="G275">
            <v>964</v>
          </cell>
          <cell r="I275">
            <v>0.11627316131406062</v>
          </cell>
        </row>
        <row r="276">
          <cell r="G276">
            <v>965</v>
          </cell>
          <cell r="I276">
            <v>0.11668085663198248</v>
          </cell>
        </row>
        <row r="277">
          <cell r="G277">
            <v>965</v>
          </cell>
          <cell r="I277">
            <v>0.11738664455328734</v>
          </cell>
        </row>
        <row r="278">
          <cell r="G278">
            <v>966</v>
          </cell>
          <cell r="I278">
            <v>0.11764487717064691</v>
          </cell>
        </row>
        <row r="279">
          <cell r="G279">
            <v>969</v>
          </cell>
          <cell r="I279">
            <v>0.11788335125335331</v>
          </cell>
        </row>
        <row r="280">
          <cell r="G280">
            <v>973</v>
          </cell>
          <cell r="I280">
            <v>0.11842948694878715</v>
          </cell>
        </row>
        <row r="281">
          <cell r="G281">
            <v>974</v>
          </cell>
          <cell r="I281">
            <v>0.11886649348133911</v>
          </cell>
        </row>
        <row r="282">
          <cell r="G282">
            <v>974</v>
          </cell>
          <cell r="I282">
            <v>0.11914035330337891</v>
          </cell>
        </row>
        <row r="283">
          <cell r="G283">
            <v>975</v>
          </cell>
          <cell r="I283">
            <v>0.11946919410573043</v>
          </cell>
        </row>
        <row r="284">
          <cell r="G284">
            <v>979</v>
          </cell>
          <cell r="I284">
            <v>0.12007439312334647</v>
          </cell>
        </row>
        <row r="285">
          <cell r="G285">
            <v>979</v>
          </cell>
          <cell r="I285">
            <v>0.1236089141254712</v>
          </cell>
        </row>
        <row r="286">
          <cell r="G286">
            <v>980</v>
          </cell>
          <cell r="I286">
            <v>0.12406891240743775</v>
          </cell>
        </row>
        <row r="287">
          <cell r="G287">
            <v>980</v>
          </cell>
          <cell r="I287">
            <v>0.12440753450091097</v>
          </cell>
        </row>
        <row r="288">
          <cell r="G288">
            <v>980</v>
          </cell>
          <cell r="I288">
            <v>0.1247602488385211</v>
          </cell>
        </row>
        <row r="289">
          <cell r="G289">
            <v>986</v>
          </cell>
          <cell r="I289">
            <v>0.12506691435983214</v>
          </cell>
        </row>
        <row r="290">
          <cell r="G290">
            <v>988</v>
          </cell>
          <cell r="I290">
            <v>0.1255184050413406</v>
          </cell>
        </row>
        <row r="291">
          <cell r="G291">
            <v>989</v>
          </cell>
          <cell r="I291">
            <v>0.12586497953677753</v>
          </cell>
        </row>
        <row r="292">
          <cell r="G292">
            <v>990</v>
          </cell>
          <cell r="I292">
            <v>0.12606294045876121</v>
          </cell>
        </row>
        <row r="293">
          <cell r="G293">
            <v>990</v>
          </cell>
          <cell r="I293">
            <v>0.12642860398478453</v>
          </cell>
        </row>
        <row r="294">
          <cell r="G294">
            <v>992</v>
          </cell>
          <cell r="I294">
            <v>0.12683749134653258</v>
          </cell>
        </row>
        <row r="295">
          <cell r="G295">
            <v>992</v>
          </cell>
          <cell r="I295">
            <v>0.12703265994667684</v>
          </cell>
        </row>
        <row r="296">
          <cell r="G296">
            <v>992</v>
          </cell>
          <cell r="I296">
            <v>0.12740743525975509</v>
          </cell>
        </row>
        <row r="297">
          <cell r="G297">
            <v>995</v>
          </cell>
          <cell r="I297">
            <v>0.12773768038771005</v>
          </cell>
        </row>
        <row r="298">
          <cell r="G298">
            <v>997</v>
          </cell>
          <cell r="I298">
            <v>0.12820982771908318</v>
          </cell>
        </row>
        <row r="299">
          <cell r="G299">
            <v>997</v>
          </cell>
          <cell r="I299">
            <v>0.12856546501347257</v>
          </cell>
        </row>
        <row r="300">
          <cell r="G300">
            <v>998</v>
          </cell>
          <cell r="I300">
            <v>0.12880800510868198</v>
          </cell>
        </row>
        <row r="301">
          <cell r="G301">
            <v>1000</v>
          </cell>
          <cell r="I301">
            <v>0.12899528662433246</v>
          </cell>
        </row>
        <row r="302">
          <cell r="G302">
            <v>1001</v>
          </cell>
          <cell r="I302">
            <v>0.12917667323832197</v>
          </cell>
        </row>
        <row r="303">
          <cell r="G303">
            <v>1001</v>
          </cell>
          <cell r="I303">
            <v>0.12951529533179518</v>
          </cell>
        </row>
        <row r="304">
          <cell r="G304">
            <v>1002</v>
          </cell>
          <cell r="I304">
            <v>0.12971472589685223</v>
          </cell>
        </row>
        <row r="305">
          <cell r="G305">
            <v>1003</v>
          </cell>
          <cell r="I305">
            <v>0.12989336917710478</v>
          </cell>
        </row>
        <row r="306">
          <cell r="G306">
            <v>1008</v>
          </cell>
          <cell r="I306">
            <v>0.13025802028234423</v>
          </cell>
        </row>
        <row r="307">
          <cell r="G307">
            <v>1008</v>
          </cell>
          <cell r="I307">
            <v>0.13079066792023797</v>
          </cell>
        </row>
        <row r="308">
          <cell r="G308">
            <v>1010</v>
          </cell>
          <cell r="I308">
            <v>0.13133050047982378</v>
          </cell>
        </row>
        <row r="309">
          <cell r="G309">
            <v>1010</v>
          </cell>
          <cell r="I309">
            <v>0.13169931557377113</v>
          </cell>
        </row>
        <row r="310">
          <cell r="G310">
            <v>1011</v>
          </cell>
          <cell r="I310">
            <v>0.13248206380401842</v>
          </cell>
        </row>
        <row r="311">
          <cell r="G311">
            <v>1012</v>
          </cell>
          <cell r="I311">
            <v>0.13289487021396212</v>
          </cell>
        </row>
        <row r="312">
          <cell r="G312">
            <v>1013</v>
          </cell>
          <cell r="I312">
            <v>0.13341866733468066</v>
          </cell>
        </row>
        <row r="313">
          <cell r="G313">
            <v>1014</v>
          </cell>
          <cell r="I313">
            <v>0.13374985956594959</v>
          </cell>
        </row>
        <row r="314">
          <cell r="G314">
            <v>1014</v>
          </cell>
          <cell r="I314">
            <v>0.13407535284796732</v>
          </cell>
        </row>
        <row r="315">
          <cell r="G315">
            <v>1015</v>
          </cell>
          <cell r="I315">
            <v>0.13431003851741791</v>
          </cell>
        </row>
        <row r="316">
          <cell r="G316">
            <v>1019</v>
          </cell>
          <cell r="I316">
            <v>0.13479709456130204</v>
          </cell>
        </row>
        <row r="317">
          <cell r="G317">
            <v>1019</v>
          </cell>
          <cell r="I317">
            <v>0.13511136956785966</v>
          </cell>
        </row>
        <row r="318">
          <cell r="G318">
            <v>1019</v>
          </cell>
          <cell r="I318">
            <v>0.13694681803817677</v>
          </cell>
        </row>
        <row r="319">
          <cell r="G319">
            <v>1025</v>
          </cell>
          <cell r="I319">
            <v>0.13728019840468828</v>
          </cell>
        </row>
        <row r="320">
          <cell r="G320">
            <v>1026</v>
          </cell>
          <cell r="I320">
            <v>0.13755668725489267</v>
          </cell>
        </row>
        <row r="321">
          <cell r="G321">
            <v>1026</v>
          </cell>
          <cell r="I321">
            <v>0.13803422327753484</v>
          </cell>
        </row>
        <row r="322">
          <cell r="G322">
            <v>1026</v>
          </cell>
          <cell r="I322">
            <v>0.13842238867194828</v>
          </cell>
        </row>
        <row r="323">
          <cell r="G323">
            <v>1040</v>
          </cell>
          <cell r="I323">
            <v>0.13888032945361212</v>
          </cell>
        </row>
        <row r="324">
          <cell r="G324">
            <v>1040</v>
          </cell>
          <cell r="I324">
            <v>0.13926746609787419</v>
          </cell>
        </row>
        <row r="325">
          <cell r="G325">
            <v>1040</v>
          </cell>
          <cell r="I325">
            <v>0.14194196037728668</v>
          </cell>
        </row>
        <row r="326">
          <cell r="G326">
            <v>1041</v>
          </cell>
          <cell r="I326">
            <v>0.14233229757757523</v>
          </cell>
        </row>
        <row r="327">
          <cell r="G327">
            <v>1042</v>
          </cell>
          <cell r="I327">
            <v>0.14268793487196463</v>
          </cell>
        </row>
        <row r="328">
          <cell r="G328">
            <v>1042</v>
          </cell>
          <cell r="I328">
            <v>0.14339682537309106</v>
          </cell>
        </row>
        <row r="329">
          <cell r="G329">
            <v>1042</v>
          </cell>
          <cell r="I329">
            <v>0.14376074165679381</v>
          </cell>
        </row>
        <row r="330">
          <cell r="G330">
            <v>1043</v>
          </cell>
          <cell r="I330">
            <v>0.14395870257877749</v>
          </cell>
        </row>
        <row r="331">
          <cell r="G331">
            <v>1045</v>
          </cell>
          <cell r="I331">
            <v>0.14423295430563685</v>
          </cell>
        </row>
        <row r="332">
          <cell r="G332">
            <v>1050</v>
          </cell>
          <cell r="I332">
            <v>0.14478730367291409</v>
          </cell>
        </row>
        <row r="333">
          <cell r="G333">
            <v>1050</v>
          </cell>
          <cell r="I333">
            <v>0.14498673423797115</v>
          </cell>
        </row>
        <row r="334">
          <cell r="G334">
            <v>1050</v>
          </cell>
          <cell r="I334">
            <v>0.14519989780108053</v>
          </cell>
        </row>
        <row r="335">
          <cell r="G335">
            <v>1053</v>
          </cell>
          <cell r="I335">
            <v>0.1456822183283949</v>
          </cell>
        </row>
        <row r="336">
          <cell r="G336">
            <v>1054</v>
          </cell>
          <cell r="I336">
            <v>0.14592475842360431</v>
          </cell>
        </row>
        <row r="337">
          <cell r="G337">
            <v>1054</v>
          </cell>
          <cell r="I337">
            <v>0.14618782453373852</v>
          </cell>
        </row>
        <row r="338">
          <cell r="G338">
            <v>1057</v>
          </cell>
          <cell r="I338">
            <v>0.14648949326860009</v>
          </cell>
        </row>
        <row r="339">
          <cell r="G339">
            <v>1058</v>
          </cell>
          <cell r="I339">
            <v>0.14668745419058377</v>
          </cell>
        </row>
        <row r="340">
          <cell r="G340">
            <v>1058</v>
          </cell>
          <cell r="I340">
            <v>0.14695052030071798</v>
          </cell>
        </row>
        <row r="341">
          <cell r="G341">
            <v>1060</v>
          </cell>
          <cell r="I341">
            <v>0.14744716168331404</v>
          </cell>
        </row>
        <row r="342">
          <cell r="G342">
            <v>1063</v>
          </cell>
          <cell r="I342">
            <v>0.14800169067363358</v>
          </cell>
        </row>
        <row r="343">
          <cell r="G343">
            <v>1063</v>
          </cell>
          <cell r="I343">
            <v>0.14837137122405747</v>
          </cell>
        </row>
        <row r="344">
          <cell r="G344">
            <v>1064</v>
          </cell>
          <cell r="I344">
            <v>0.1486620176358687</v>
          </cell>
        </row>
        <row r="345">
          <cell r="G345">
            <v>1064</v>
          </cell>
          <cell r="I345">
            <v>0.14950384551766568</v>
          </cell>
        </row>
        <row r="346">
          <cell r="G346">
            <v>1064</v>
          </cell>
          <cell r="I346">
            <v>0.14977809724452504</v>
          </cell>
        </row>
        <row r="347">
          <cell r="G347">
            <v>1064</v>
          </cell>
          <cell r="I347">
            <v>0.15009769562488179</v>
          </cell>
        </row>
        <row r="348">
          <cell r="G348">
            <v>1065</v>
          </cell>
          <cell r="I348">
            <v>0.15053800068966511</v>
          </cell>
        </row>
        <row r="349">
          <cell r="G349">
            <v>1065</v>
          </cell>
          <cell r="I349">
            <v>0.1509036968744234</v>
          </cell>
        </row>
        <row r="350">
          <cell r="G350">
            <v>1065</v>
          </cell>
          <cell r="I350">
            <v>0.15123488910569233</v>
          </cell>
        </row>
        <row r="351">
          <cell r="G351">
            <v>1066</v>
          </cell>
          <cell r="I351">
            <v>0.15148387930105711</v>
          </cell>
        </row>
        <row r="352">
          <cell r="G352">
            <v>1066</v>
          </cell>
          <cell r="I352">
            <v>0.15176747142611616</v>
          </cell>
        </row>
        <row r="353">
          <cell r="G353">
            <v>1066</v>
          </cell>
          <cell r="I353">
            <v>0.15230514850919435</v>
          </cell>
        </row>
        <row r="354">
          <cell r="G354">
            <v>1066</v>
          </cell>
          <cell r="I354">
            <v>0.15281552288984271</v>
          </cell>
        </row>
        <row r="355">
          <cell r="G355">
            <v>1071</v>
          </cell>
          <cell r="I355">
            <v>0.15325252942239467</v>
          </cell>
        </row>
        <row r="356">
          <cell r="G356">
            <v>1071</v>
          </cell>
          <cell r="I356">
            <v>0.15362709245369566</v>
          </cell>
        </row>
        <row r="357">
          <cell r="G357">
            <v>1074</v>
          </cell>
          <cell r="I357">
            <v>0.15394943416778936</v>
          </cell>
        </row>
        <row r="358">
          <cell r="G358">
            <v>1076</v>
          </cell>
          <cell r="I358">
            <v>0.15416316925876061</v>
          </cell>
        </row>
        <row r="359">
          <cell r="G359">
            <v>1076</v>
          </cell>
          <cell r="I359">
            <v>0.15541143825117362</v>
          </cell>
        </row>
        <row r="360">
          <cell r="G360">
            <v>1077</v>
          </cell>
          <cell r="I360">
            <v>0.15573025282189124</v>
          </cell>
        </row>
        <row r="361">
          <cell r="G361">
            <v>1080</v>
          </cell>
          <cell r="I361">
            <v>0.15617057421604202</v>
          </cell>
        </row>
        <row r="362">
          <cell r="G362">
            <v>1080</v>
          </cell>
          <cell r="I362">
            <v>0.15653522532128147</v>
          </cell>
        </row>
        <row r="363">
          <cell r="G363">
            <v>1080</v>
          </cell>
          <cell r="I363">
            <v>0.15699166380113697</v>
          </cell>
        </row>
        <row r="364">
          <cell r="G364">
            <v>1080</v>
          </cell>
          <cell r="I364">
            <v>0.15731715708315469</v>
          </cell>
        </row>
        <row r="365">
          <cell r="G365">
            <v>1083</v>
          </cell>
          <cell r="I365">
            <v>0.15774041428828686</v>
          </cell>
        </row>
        <row r="366">
          <cell r="G366">
            <v>1084</v>
          </cell>
          <cell r="I366">
            <v>0.15803217109708687</v>
          </cell>
        </row>
        <row r="367">
          <cell r="G367">
            <v>1089</v>
          </cell>
          <cell r="I367">
            <v>0.1583585624943161</v>
          </cell>
        </row>
        <row r="368">
          <cell r="G368">
            <v>1089</v>
          </cell>
          <cell r="I368">
            <v>0.15874811588496551</v>
          </cell>
        </row>
        <row r="369">
          <cell r="G369">
            <v>1092</v>
          </cell>
          <cell r="I369">
            <v>0.15903876229677674</v>
          </cell>
        </row>
        <row r="370">
          <cell r="G370">
            <v>1094</v>
          </cell>
          <cell r="I370">
            <v>0.15939082345968761</v>
          </cell>
        </row>
        <row r="371">
          <cell r="G371">
            <v>1094</v>
          </cell>
          <cell r="I371">
            <v>0.15982778100413714</v>
          </cell>
        </row>
        <row r="372">
          <cell r="G372">
            <v>1095</v>
          </cell>
          <cell r="I372">
            <v>0.16063428846407068</v>
          </cell>
        </row>
        <row r="373">
          <cell r="G373">
            <v>1097</v>
          </cell>
          <cell r="I373">
            <v>0.16094095398538172</v>
          </cell>
        </row>
        <row r="374">
          <cell r="G374">
            <v>1098</v>
          </cell>
          <cell r="I374">
            <v>0.16139517167125966</v>
          </cell>
        </row>
        <row r="375">
          <cell r="G375">
            <v>1099</v>
          </cell>
          <cell r="I375">
            <v>0.16150936293806095</v>
          </cell>
        </row>
        <row r="376">
          <cell r="G376">
            <v>1100</v>
          </cell>
          <cell r="I376">
            <v>0.16179029337622042</v>
          </cell>
        </row>
        <row r="377">
          <cell r="G377">
            <v>1100</v>
          </cell>
          <cell r="I377">
            <v>0.16210584207344164</v>
          </cell>
        </row>
        <row r="378">
          <cell r="G378">
            <v>1100</v>
          </cell>
          <cell r="I378">
            <v>0.16265877078574797</v>
          </cell>
        </row>
        <row r="379">
          <cell r="G379">
            <v>1100</v>
          </cell>
          <cell r="I379">
            <v>0.16326396980336402</v>
          </cell>
        </row>
        <row r="380">
          <cell r="G380">
            <v>1100</v>
          </cell>
          <cell r="I380">
            <v>0.1636067722149126</v>
          </cell>
        </row>
        <row r="381">
          <cell r="G381">
            <v>1102</v>
          </cell>
          <cell r="I381">
            <v>0.16399428443462677</v>
          </cell>
        </row>
        <row r="382">
          <cell r="G382">
            <v>1102</v>
          </cell>
          <cell r="I382">
            <v>0.16419224535661045</v>
          </cell>
        </row>
        <row r="383">
          <cell r="G383">
            <v>1103</v>
          </cell>
          <cell r="I383">
            <v>0.16450652036316807</v>
          </cell>
        </row>
        <row r="384">
          <cell r="G384">
            <v>1104</v>
          </cell>
          <cell r="I384">
            <v>0.16482290185813087</v>
          </cell>
        </row>
        <row r="385">
          <cell r="G385">
            <v>1105</v>
          </cell>
          <cell r="I385">
            <v>0.1652038333427498</v>
          </cell>
        </row>
        <row r="386">
          <cell r="G386">
            <v>1107</v>
          </cell>
          <cell r="I386">
            <v>0.16553407847070475</v>
          </cell>
        </row>
        <row r="387">
          <cell r="G387">
            <v>1110</v>
          </cell>
          <cell r="I387">
            <v>0.1657972915451463</v>
          </cell>
        </row>
        <row r="388">
          <cell r="G388">
            <v>1110</v>
          </cell>
          <cell r="I388">
            <v>0.16663911942694329</v>
          </cell>
        </row>
        <row r="389">
          <cell r="G389">
            <v>1116</v>
          </cell>
          <cell r="I389">
            <v>0.16689645392909136</v>
          </cell>
        </row>
        <row r="390">
          <cell r="G390">
            <v>1116</v>
          </cell>
          <cell r="I390">
            <v>0.16704825172920357</v>
          </cell>
        </row>
        <row r="391">
          <cell r="G391">
            <v>1120</v>
          </cell>
          <cell r="I391">
            <v>0.16802064923338625</v>
          </cell>
        </row>
        <row r="392">
          <cell r="G392">
            <v>1120</v>
          </cell>
          <cell r="I392">
            <v>0.16841844895461405</v>
          </cell>
        </row>
        <row r="393">
          <cell r="G393">
            <v>1122</v>
          </cell>
          <cell r="I393">
            <v>0.16903177999723612</v>
          </cell>
        </row>
        <row r="394">
          <cell r="G394">
            <v>1122</v>
          </cell>
          <cell r="I394">
            <v>0.16951367596099595</v>
          </cell>
        </row>
        <row r="395">
          <cell r="G395">
            <v>1122</v>
          </cell>
          <cell r="I395">
            <v>0.16999557192475578</v>
          </cell>
        </row>
        <row r="396">
          <cell r="G396">
            <v>1122</v>
          </cell>
          <cell r="I396">
            <v>0.17031125125691685</v>
          </cell>
        </row>
        <row r="397">
          <cell r="G397">
            <v>1125</v>
          </cell>
          <cell r="I397">
            <v>0.17056935323933656</v>
          </cell>
        </row>
        <row r="398">
          <cell r="G398">
            <v>1126</v>
          </cell>
          <cell r="I398">
            <v>0.1708466095698126</v>
          </cell>
        </row>
        <row r="399">
          <cell r="G399">
            <v>1127</v>
          </cell>
          <cell r="I399">
            <v>0.17164632401287364</v>
          </cell>
        </row>
        <row r="400">
          <cell r="G400">
            <v>1128</v>
          </cell>
          <cell r="I400">
            <v>0.17186520285460169</v>
          </cell>
        </row>
        <row r="401">
          <cell r="G401">
            <v>1129</v>
          </cell>
          <cell r="I401">
            <v>0.17214879497966074</v>
          </cell>
        </row>
        <row r="402">
          <cell r="G402">
            <v>1129</v>
          </cell>
          <cell r="I402">
            <v>0.1727020502793167</v>
          </cell>
        </row>
        <row r="403">
          <cell r="G403">
            <v>1130</v>
          </cell>
          <cell r="I403">
            <v>0.1731279038538785</v>
          </cell>
        </row>
        <row r="404">
          <cell r="G404">
            <v>1130</v>
          </cell>
          <cell r="I404">
            <v>0.17561500042757691</v>
          </cell>
        </row>
        <row r="405">
          <cell r="G405">
            <v>1131</v>
          </cell>
          <cell r="I405">
            <v>0.17580918926567227</v>
          </cell>
        </row>
        <row r="406">
          <cell r="G406">
            <v>1131</v>
          </cell>
          <cell r="I406">
            <v>0.1765180797667987</v>
          </cell>
        </row>
        <row r="407">
          <cell r="G407">
            <v>1134</v>
          </cell>
          <cell r="I407">
            <v>0.17683171792802452</v>
          </cell>
        </row>
        <row r="408">
          <cell r="G408">
            <v>1135</v>
          </cell>
          <cell r="I408">
            <v>0.17703523083495207</v>
          </cell>
        </row>
        <row r="409">
          <cell r="G409">
            <v>1135</v>
          </cell>
          <cell r="I409">
            <v>0.17727626862835313</v>
          </cell>
        </row>
        <row r="410">
          <cell r="G410">
            <v>1136</v>
          </cell>
          <cell r="I410">
            <v>0.17758340770132114</v>
          </cell>
        </row>
        <row r="411">
          <cell r="G411">
            <v>1138</v>
          </cell>
          <cell r="I411">
            <v>0.17794800981845812</v>
          </cell>
        </row>
        <row r="412">
          <cell r="G412">
            <v>1139</v>
          </cell>
          <cell r="I412">
            <v>0.17851511242173879</v>
          </cell>
        </row>
        <row r="413">
          <cell r="G413">
            <v>1139</v>
          </cell>
          <cell r="I413">
            <v>0.17879236875221483</v>
          </cell>
        </row>
        <row r="414">
          <cell r="G414">
            <v>1140</v>
          </cell>
          <cell r="I414">
            <v>0.17909903427352586</v>
          </cell>
        </row>
        <row r="415">
          <cell r="G415">
            <v>1144</v>
          </cell>
          <cell r="I415">
            <v>0.17940316874287718</v>
          </cell>
        </row>
        <row r="416">
          <cell r="G416">
            <v>1144</v>
          </cell>
          <cell r="I416">
            <v>0.17978823155746906</v>
          </cell>
        </row>
        <row r="417">
          <cell r="G417">
            <v>1147</v>
          </cell>
          <cell r="I417">
            <v>0.18009943664294006</v>
          </cell>
        </row>
        <row r="418">
          <cell r="G418">
            <v>1147</v>
          </cell>
          <cell r="I418">
            <v>0.18036250275307428</v>
          </cell>
        </row>
        <row r="419">
          <cell r="G419">
            <v>1150</v>
          </cell>
          <cell r="I419">
            <v>0.18074121344371569</v>
          </cell>
        </row>
        <row r="420">
          <cell r="G420">
            <v>1150</v>
          </cell>
          <cell r="I420">
            <v>0.18110460718765903</v>
          </cell>
        </row>
        <row r="421">
          <cell r="G421">
            <v>1152</v>
          </cell>
          <cell r="I421">
            <v>0.18141127270897006</v>
          </cell>
        </row>
        <row r="422">
          <cell r="G422">
            <v>1153</v>
          </cell>
          <cell r="I422">
            <v>0.18189679379231088</v>
          </cell>
        </row>
        <row r="423">
          <cell r="G423">
            <v>1154</v>
          </cell>
          <cell r="I423">
            <v>0.18250199280992693</v>
          </cell>
        </row>
        <row r="424">
          <cell r="G424">
            <v>1155</v>
          </cell>
          <cell r="I424">
            <v>0.18294231420407772</v>
          </cell>
        </row>
        <row r="425">
          <cell r="G425">
            <v>1155</v>
          </cell>
          <cell r="I425">
            <v>0.18320041618649743</v>
          </cell>
        </row>
        <row r="426">
          <cell r="G426">
            <v>1156</v>
          </cell>
          <cell r="I426">
            <v>0.18351255204591491</v>
          </cell>
        </row>
        <row r="427">
          <cell r="G427">
            <v>1157</v>
          </cell>
          <cell r="I427">
            <v>0.18381921756722594</v>
          </cell>
        </row>
        <row r="428">
          <cell r="G428">
            <v>1158</v>
          </cell>
          <cell r="I428">
            <v>0.18436620238976884</v>
          </cell>
        </row>
        <row r="429">
          <cell r="G429">
            <v>1160</v>
          </cell>
          <cell r="I429">
            <v>0.18482200402429252</v>
          </cell>
        </row>
        <row r="430">
          <cell r="G430">
            <v>1160</v>
          </cell>
          <cell r="I430">
            <v>0.18518665512953197</v>
          </cell>
        </row>
        <row r="431">
          <cell r="G431">
            <v>1160</v>
          </cell>
          <cell r="I431">
            <v>0.18546758556769144</v>
          </cell>
        </row>
        <row r="432">
          <cell r="G432">
            <v>1160</v>
          </cell>
          <cell r="I432">
            <v>0.18566115388982249</v>
          </cell>
        </row>
        <row r="433">
          <cell r="G433">
            <v>1160</v>
          </cell>
          <cell r="I433">
            <v>0.18600772838525942</v>
          </cell>
        </row>
        <row r="434">
          <cell r="G434">
            <v>1160</v>
          </cell>
          <cell r="I434">
            <v>0.18629425979646522</v>
          </cell>
        </row>
        <row r="435">
          <cell r="G435">
            <v>1161</v>
          </cell>
          <cell r="I435">
            <v>0.18666903510954347</v>
          </cell>
        </row>
        <row r="436">
          <cell r="G436">
            <v>1163</v>
          </cell>
          <cell r="I436">
            <v>0.18708262532912631</v>
          </cell>
        </row>
        <row r="437">
          <cell r="G437">
            <v>1166</v>
          </cell>
          <cell r="I437">
            <v>0.18746595723076509</v>
          </cell>
        </row>
        <row r="438">
          <cell r="G438">
            <v>1167</v>
          </cell>
          <cell r="I438">
            <v>0.18795216414754018</v>
          </cell>
        </row>
        <row r="439">
          <cell r="G439">
            <v>1167</v>
          </cell>
          <cell r="I439">
            <v>0.19079174007000155</v>
          </cell>
        </row>
        <row r="440">
          <cell r="G440">
            <v>1170</v>
          </cell>
          <cell r="I440">
            <v>0.19115954274316499</v>
          </cell>
        </row>
        <row r="441">
          <cell r="G441">
            <v>1170</v>
          </cell>
          <cell r="I441">
            <v>0.19177184503563569</v>
          </cell>
        </row>
        <row r="442">
          <cell r="G442">
            <v>1173</v>
          </cell>
          <cell r="I442">
            <v>0.19208496065710209</v>
          </cell>
        </row>
        <row r="443">
          <cell r="G443">
            <v>1175</v>
          </cell>
          <cell r="I443">
            <v>0.1924676393840416</v>
          </cell>
        </row>
        <row r="444">
          <cell r="G444">
            <v>1176</v>
          </cell>
          <cell r="I444">
            <v>0.19284048783175697</v>
          </cell>
        </row>
        <row r="445">
          <cell r="G445">
            <v>1177</v>
          </cell>
          <cell r="I445">
            <v>0.19341126454272106</v>
          </cell>
        </row>
        <row r="446">
          <cell r="G446">
            <v>1180</v>
          </cell>
          <cell r="I446">
            <v>0.19378411299043644</v>
          </cell>
        </row>
        <row r="447">
          <cell r="G447">
            <v>1184</v>
          </cell>
          <cell r="I447">
            <v>0.19409469755994313</v>
          </cell>
        </row>
        <row r="448">
          <cell r="G448">
            <v>1185</v>
          </cell>
          <cell r="I448">
            <v>0.19429265848192681</v>
          </cell>
        </row>
        <row r="449">
          <cell r="G449">
            <v>1186</v>
          </cell>
          <cell r="I449">
            <v>0.19510806544713802</v>
          </cell>
        </row>
        <row r="450">
          <cell r="G450">
            <v>1186</v>
          </cell>
          <cell r="I450">
            <v>0.19566241481441526</v>
          </cell>
        </row>
        <row r="451">
          <cell r="G451">
            <v>1188</v>
          </cell>
          <cell r="I451">
            <v>0.19590088889712168</v>
          </cell>
        </row>
        <row r="452">
          <cell r="G452">
            <v>1188</v>
          </cell>
          <cell r="I452">
            <v>0.19626496847449926</v>
          </cell>
        </row>
        <row r="453">
          <cell r="G453">
            <v>1190</v>
          </cell>
          <cell r="I453">
            <v>0.19673179243207325</v>
          </cell>
        </row>
        <row r="454">
          <cell r="G454">
            <v>1190</v>
          </cell>
          <cell r="I454">
            <v>0.1969196618049531</v>
          </cell>
        </row>
        <row r="455">
          <cell r="G455">
            <v>1190</v>
          </cell>
          <cell r="I455">
            <v>0.19721239837580204</v>
          </cell>
        </row>
        <row r="456">
          <cell r="G456">
            <v>1190</v>
          </cell>
          <cell r="I456">
            <v>0.19749892978700784</v>
          </cell>
        </row>
        <row r="457">
          <cell r="G457">
            <v>1190</v>
          </cell>
          <cell r="I457">
            <v>0.19776242046069659</v>
          </cell>
        </row>
        <row r="458">
          <cell r="G458">
            <v>1194</v>
          </cell>
          <cell r="I458">
            <v>0.19806908598200762</v>
          </cell>
        </row>
        <row r="459">
          <cell r="G459">
            <v>1194</v>
          </cell>
          <cell r="I459">
            <v>0.1982670469039913</v>
          </cell>
        </row>
        <row r="460">
          <cell r="G460">
            <v>1194</v>
          </cell>
          <cell r="I460">
            <v>0.19863586199793865</v>
          </cell>
        </row>
        <row r="461">
          <cell r="G461">
            <v>1196</v>
          </cell>
          <cell r="I461">
            <v>0.19894190700328537</v>
          </cell>
        </row>
        <row r="462">
          <cell r="G462">
            <v>1200</v>
          </cell>
          <cell r="I462">
            <v>0.19932523890492415</v>
          </cell>
        </row>
        <row r="463">
          <cell r="G463">
            <v>1200</v>
          </cell>
          <cell r="I463">
            <v>0.19966957627701604</v>
          </cell>
        </row>
        <row r="464">
          <cell r="G464">
            <v>1200</v>
          </cell>
          <cell r="I464">
            <v>0.19987637138680747</v>
          </cell>
        </row>
        <row r="465">
          <cell r="G465">
            <v>1200</v>
          </cell>
          <cell r="I465">
            <v>0.20018934004396655</v>
          </cell>
        </row>
        <row r="466">
          <cell r="G466">
            <v>1200</v>
          </cell>
          <cell r="I466">
            <v>0.2004532879399448</v>
          </cell>
        </row>
        <row r="467">
          <cell r="G467">
            <v>1200</v>
          </cell>
          <cell r="I467">
            <v>0.20090386417687425</v>
          </cell>
        </row>
        <row r="468">
          <cell r="G468">
            <v>1200</v>
          </cell>
          <cell r="I468">
            <v>0.20116693028700847</v>
          </cell>
        </row>
        <row r="469">
          <cell r="G469">
            <v>1200</v>
          </cell>
          <cell r="I469">
            <v>0.20152508230399008</v>
          </cell>
        </row>
        <row r="470">
          <cell r="G470">
            <v>1200</v>
          </cell>
          <cell r="I470">
            <v>0.20191764029825618</v>
          </cell>
        </row>
        <row r="471">
          <cell r="G471">
            <v>1200</v>
          </cell>
          <cell r="I471">
            <v>0.20223723867861293</v>
          </cell>
        </row>
        <row r="472">
          <cell r="G472">
            <v>1202</v>
          </cell>
          <cell r="I472">
            <v>0.20272875263981965</v>
          </cell>
        </row>
        <row r="473">
          <cell r="G473">
            <v>1204</v>
          </cell>
          <cell r="I473">
            <v>0.2032332484481745</v>
          </cell>
        </row>
        <row r="474">
          <cell r="G474">
            <v>1204</v>
          </cell>
          <cell r="I474">
            <v>0.20356349357612946</v>
          </cell>
        </row>
        <row r="475">
          <cell r="G475">
            <v>1204</v>
          </cell>
          <cell r="I475">
            <v>0.20383774530298882</v>
          </cell>
        </row>
        <row r="476">
          <cell r="G476">
            <v>1210</v>
          </cell>
          <cell r="I476">
            <v>0.20457375888350277</v>
          </cell>
        </row>
        <row r="477">
          <cell r="G477">
            <v>1216</v>
          </cell>
          <cell r="I477">
            <v>0.20527472964140045</v>
          </cell>
        </row>
        <row r="478">
          <cell r="G478">
            <v>1216</v>
          </cell>
          <cell r="I478">
            <v>0.20549515977303931</v>
          </cell>
        </row>
        <row r="479">
          <cell r="G479">
            <v>1218</v>
          </cell>
          <cell r="I479">
            <v>0.20578169118424511</v>
          </cell>
        </row>
        <row r="480">
          <cell r="G480">
            <v>1219</v>
          </cell>
          <cell r="I480">
            <v>0.20608835670555614</v>
          </cell>
        </row>
        <row r="481">
          <cell r="G481">
            <v>1222</v>
          </cell>
          <cell r="I481">
            <v>0.20676558456313507</v>
          </cell>
        </row>
        <row r="482">
          <cell r="G482">
            <v>1222</v>
          </cell>
          <cell r="I482">
            <v>0.20727350953866114</v>
          </cell>
        </row>
        <row r="483">
          <cell r="G483">
            <v>1222</v>
          </cell>
          <cell r="I483">
            <v>0.2082030424532037</v>
          </cell>
        </row>
        <row r="484">
          <cell r="G484">
            <v>1224</v>
          </cell>
          <cell r="I484">
            <v>0.20858905237110953</v>
          </cell>
        </row>
        <row r="485">
          <cell r="G485">
            <v>1226</v>
          </cell>
          <cell r="I485">
            <v>0.20906311023847804</v>
          </cell>
        </row>
        <row r="486">
          <cell r="G486">
            <v>1226</v>
          </cell>
          <cell r="I486">
            <v>0.20944234346887886</v>
          </cell>
        </row>
        <row r="487">
          <cell r="G487">
            <v>1226</v>
          </cell>
          <cell r="I487">
            <v>0.21165716500450416</v>
          </cell>
        </row>
        <row r="488">
          <cell r="G488">
            <v>1227</v>
          </cell>
          <cell r="I488">
            <v>0.21185799989516466</v>
          </cell>
        </row>
        <row r="489">
          <cell r="G489">
            <v>1227</v>
          </cell>
          <cell r="I489">
            <v>0.21217163805639047</v>
          </cell>
        </row>
        <row r="490">
          <cell r="G490">
            <v>1229</v>
          </cell>
          <cell r="I490">
            <v>0.21277226485111159</v>
          </cell>
        </row>
        <row r="491">
          <cell r="G491">
            <v>1229</v>
          </cell>
          <cell r="I491">
            <v>0.2133728916458327</v>
          </cell>
        </row>
        <row r="492">
          <cell r="G492">
            <v>1230</v>
          </cell>
          <cell r="I492">
            <v>0.21371634723208058</v>
          </cell>
        </row>
        <row r="493">
          <cell r="G493">
            <v>1230</v>
          </cell>
          <cell r="I493">
            <v>0.21405980281832845</v>
          </cell>
        </row>
        <row r="494">
          <cell r="G494">
            <v>1233</v>
          </cell>
          <cell r="I494">
            <v>0.21427830608460444</v>
          </cell>
        </row>
        <row r="495">
          <cell r="G495">
            <v>1237</v>
          </cell>
          <cell r="I495">
            <v>0.21458111787518971</v>
          </cell>
        </row>
        <row r="496">
          <cell r="G496">
            <v>1238</v>
          </cell>
          <cell r="I496">
            <v>0.21513349138900165</v>
          </cell>
        </row>
        <row r="497">
          <cell r="G497">
            <v>1240</v>
          </cell>
          <cell r="I497">
            <v>0.21544469647447265</v>
          </cell>
        </row>
        <row r="498">
          <cell r="G498">
            <v>1242</v>
          </cell>
          <cell r="I498">
            <v>0.21589618715598111</v>
          </cell>
        </row>
        <row r="499">
          <cell r="G499">
            <v>1244</v>
          </cell>
          <cell r="I499">
            <v>0.21617721557034547</v>
          </cell>
        </row>
        <row r="500">
          <cell r="G500">
            <v>1247</v>
          </cell>
          <cell r="I500">
            <v>0.21650992643279021</v>
          </cell>
        </row>
        <row r="501">
          <cell r="G501">
            <v>1250</v>
          </cell>
          <cell r="I501">
            <v>0.21678710111642885</v>
          </cell>
        </row>
        <row r="502">
          <cell r="G502">
            <v>1250</v>
          </cell>
          <cell r="I502">
            <v>0.21704520309884856</v>
          </cell>
        </row>
        <row r="503">
          <cell r="G503">
            <v>1253</v>
          </cell>
          <cell r="I503">
            <v>0.21730330508126827</v>
          </cell>
        </row>
        <row r="504">
          <cell r="G504">
            <v>1253</v>
          </cell>
          <cell r="I504">
            <v>0.21758686454759235</v>
          </cell>
        </row>
        <row r="505">
          <cell r="G505">
            <v>1254</v>
          </cell>
          <cell r="I505">
            <v>0.21799967095753606</v>
          </cell>
        </row>
        <row r="506">
          <cell r="G506">
            <v>1254</v>
          </cell>
          <cell r="I506">
            <v>0.21884149883933304</v>
          </cell>
        </row>
        <row r="507">
          <cell r="G507">
            <v>1256</v>
          </cell>
          <cell r="I507">
            <v>0.2192063132382473</v>
          </cell>
        </row>
        <row r="508">
          <cell r="G508">
            <v>1257</v>
          </cell>
          <cell r="I508">
            <v>0.21961409020300657</v>
          </cell>
        </row>
        <row r="509">
          <cell r="G509">
            <v>1257</v>
          </cell>
          <cell r="I509">
            <v>0.2199207557243176</v>
          </cell>
        </row>
        <row r="510">
          <cell r="G510">
            <v>1258</v>
          </cell>
          <cell r="I510">
            <v>0.22014549680897169</v>
          </cell>
        </row>
        <row r="511">
          <cell r="G511">
            <v>1260</v>
          </cell>
          <cell r="I511">
            <v>0.22032980637974048</v>
          </cell>
        </row>
        <row r="512">
          <cell r="G512">
            <v>1260</v>
          </cell>
          <cell r="I512">
            <v>0.22075371675957192</v>
          </cell>
        </row>
        <row r="513">
          <cell r="G513">
            <v>1261</v>
          </cell>
          <cell r="I513">
            <v>0.22099219084227834</v>
          </cell>
        </row>
        <row r="514">
          <cell r="G514">
            <v>1262</v>
          </cell>
          <cell r="I514">
            <v>0.22142152257211378</v>
          </cell>
        </row>
        <row r="515">
          <cell r="G515">
            <v>1262</v>
          </cell>
          <cell r="I515">
            <v>0.22167521562531337</v>
          </cell>
        </row>
        <row r="516">
          <cell r="G516">
            <v>1264</v>
          </cell>
          <cell r="I516">
            <v>0.22237618638321105</v>
          </cell>
        </row>
        <row r="517">
          <cell r="G517">
            <v>1264</v>
          </cell>
          <cell r="I517">
            <v>0.22268285190452208</v>
          </cell>
        </row>
        <row r="518">
          <cell r="G518">
            <v>1266</v>
          </cell>
          <cell r="I518">
            <v>0.22301414211199588</v>
          </cell>
        </row>
        <row r="519">
          <cell r="G519">
            <v>1269</v>
          </cell>
          <cell r="I519">
            <v>0.22324517000313052</v>
          </cell>
        </row>
        <row r="520">
          <cell r="G520">
            <v>1272</v>
          </cell>
          <cell r="I520">
            <v>0.22361754489918892</v>
          </cell>
        </row>
        <row r="521">
          <cell r="G521">
            <v>1272</v>
          </cell>
          <cell r="I521">
            <v>0.22387811261609841</v>
          </cell>
        </row>
        <row r="522">
          <cell r="G522">
            <v>1272</v>
          </cell>
          <cell r="I522">
            <v>0.22436962657730514</v>
          </cell>
        </row>
        <row r="523">
          <cell r="G523">
            <v>1272</v>
          </cell>
          <cell r="I523">
            <v>0.22465615798851093</v>
          </cell>
        </row>
        <row r="524">
          <cell r="G524">
            <v>1273</v>
          </cell>
          <cell r="I524">
            <v>0.22521050735578818</v>
          </cell>
        </row>
        <row r="525">
          <cell r="G525">
            <v>1273</v>
          </cell>
          <cell r="I525">
            <v>0.22545796259060966</v>
          </cell>
        </row>
        <row r="526">
          <cell r="G526">
            <v>1274</v>
          </cell>
          <cell r="I526">
            <v>0.22599670108257416</v>
          </cell>
        </row>
        <row r="527">
          <cell r="G527">
            <v>1275</v>
          </cell>
          <cell r="I527">
            <v>0.22628246501350829</v>
          </cell>
        </row>
        <row r="528">
          <cell r="G528">
            <v>1276</v>
          </cell>
          <cell r="I528">
            <v>0.22658913053481933</v>
          </cell>
        </row>
        <row r="529">
          <cell r="G529">
            <v>1282</v>
          </cell>
          <cell r="I529">
            <v>0.22692223330208364</v>
          </cell>
        </row>
        <row r="530">
          <cell r="G530">
            <v>1283</v>
          </cell>
          <cell r="I530">
            <v>0.22722889882339467</v>
          </cell>
        </row>
        <row r="531">
          <cell r="G531">
            <v>1285</v>
          </cell>
          <cell r="I531">
            <v>0.22770240149226878</v>
          </cell>
        </row>
        <row r="532">
          <cell r="G532">
            <v>1285</v>
          </cell>
          <cell r="I532">
            <v>0.22792203148490101</v>
          </cell>
        </row>
        <row r="533">
          <cell r="G533">
            <v>1285</v>
          </cell>
          <cell r="I533">
            <v>0.22828495167718735</v>
          </cell>
        </row>
        <row r="534">
          <cell r="G534">
            <v>1285</v>
          </cell>
          <cell r="I534">
            <v>0.22860711376823875</v>
          </cell>
        </row>
        <row r="535">
          <cell r="G535">
            <v>1285</v>
          </cell>
          <cell r="I535">
            <v>0.22988981053254121</v>
          </cell>
        </row>
        <row r="536">
          <cell r="G536">
            <v>1286</v>
          </cell>
          <cell r="I536">
            <v>0.23016706686301724</v>
          </cell>
        </row>
        <row r="537">
          <cell r="G537">
            <v>1287</v>
          </cell>
          <cell r="I537">
            <v>0.23047373238432828</v>
          </cell>
        </row>
        <row r="538">
          <cell r="G538">
            <v>1288</v>
          </cell>
          <cell r="I538">
            <v>0.23125648061457557</v>
          </cell>
        </row>
        <row r="539">
          <cell r="G539">
            <v>1289</v>
          </cell>
          <cell r="I539">
            <v>0.23152359640784531</v>
          </cell>
        </row>
        <row r="540">
          <cell r="G540">
            <v>1289</v>
          </cell>
          <cell r="I540">
            <v>0.23179071220111505</v>
          </cell>
        </row>
        <row r="541">
          <cell r="G541">
            <v>1290</v>
          </cell>
          <cell r="I541">
            <v>0.23220351861105876</v>
          </cell>
        </row>
        <row r="542">
          <cell r="G542">
            <v>1290</v>
          </cell>
          <cell r="I542">
            <v>0.23461441632121235</v>
          </cell>
        </row>
        <row r="543">
          <cell r="G543">
            <v>1291</v>
          </cell>
          <cell r="I543">
            <v>0.23470576280290639</v>
          </cell>
        </row>
        <row r="544">
          <cell r="G544">
            <v>1291</v>
          </cell>
          <cell r="I544">
            <v>0.23519130021561471</v>
          </cell>
        </row>
        <row r="545">
          <cell r="G545">
            <v>1293</v>
          </cell>
          <cell r="I545">
            <v>0.23537858173126519</v>
          </cell>
        </row>
        <row r="546">
          <cell r="G546">
            <v>1296</v>
          </cell>
          <cell r="I546">
            <v>0.23568002185498199</v>
          </cell>
        </row>
        <row r="547">
          <cell r="G547">
            <v>1296</v>
          </cell>
          <cell r="I547">
            <v>0.23598146197869879</v>
          </cell>
        </row>
        <row r="548">
          <cell r="G548">
            <v>1296</v>
          </cell>
          <cell r="I548">
            <v>0.23626722590963292</v>
          </cell>
        </row>
        <row r="549">
          <cell r="G549">
            <v>1297</v>
          </cell>
          <cell r="I549">
            <v>0.23660584800310613</v>
          </cell>
        </row>
        <row r="550">
          <cell r="G550">
            <v>1297</v>
          </cell>
          <cell r="I550">
            <v>0.23695242249854306</v>
          </cell>
        </row>
        <row r="551">
          <cell r="G551">
            <v>1298</v>
          </cell>
          <cell r="I551">
            <v>0.23736130986029111</v>
          </cell>
        </row>
        <row r="552">
          <cell r="G552">
            <v>1298</v>
          </cell>
          <cell r="I552">
            <v>0.23762452293473266</v>
          </cell>
        </row>
        <row r="553">
          <cell r="G553">
            <v>1299</v>
          </cell>
          <cell r="I553">
            <v>0.23830175079231158</v>
          </cell>
        </row>
        <row r="554">
          <cell r="G554">
            <v>1299</v>
          </cell>
          <cell r="I554">
            <v>0.23864538600160176</v>
          </cell>
        </row>
        <row r="555">
          <cell r="G555">
            <v>1300</v>
          </cell>
          <cell r="I555">
            <v>0.23973555090406426</v>
          </cell>
        </row>
        <row r="556">
          <cell r="G556">
            <v>1300</v>
          </cell>
          <cell r="I556">
            <v>0.24000008665727185</v>
          </cell>
        </row>
        <row r="557">
          <cell r="G557">
            <v>1300</v>
          </cell>
          <cell r="I557">
            <v>0.2405854781521323</v>
          </cell>
        </row>
        <row r="558">
          <cell r="G558">
            <v>1300</v>
          </cell>
          <cell r="I558">
            <v>0.24142730603392928</v>
          </cell>
        </row>
        <row r="559">
          <cell r="G559">
            <v>1300</v>
          </cell>
          <cell r="I559">
            <v>0.24193118132631983</v>
          </cell>
        </row>
        <row r="560">
          <cell r="G560">
            <v>1301</v>
          </cell>
          <cell r="I560">
            <v>0.24226980341979304</v>
          </cell>
        </row>
        <row r="561">
          <cell r="G561">
            <v>1302</v>
          </cell>
          <cell r="I561">
            <v>0.24269565699435483</v>
          </cell>
        </row>
        <row r="562">
          <cell r="G562">
            <v>1303</v>
          </cell>
          <cell r="I562">
            <v>0.24349537143741587</v>
          </cell>
        </row>
        <row r="563">
          <cell r="G563">
            <v>1303</v>
          </cell>
          <cell r="I563">
            <v>0.24368893975954692</v>
          </cell>
        </row>
        <row r="564">
          <cell r="G564">
            <v>1304</v>
          </cell>
          <cell r="I564">
            <v>0.24389573486933835</v>
          </cell>
        </row>
        <row r="565">
          <cell r="G565">
            <v>1304</v>
          </cell>
          <cell r="I565">
            <v>0.24410156654644835</v>
          </cell>
        </row>
        <row r="566">
          <cell r="G566">
            <v>1304</v>
          </cell>
          <cell r="I566">
            <v>0.24459908971488842</v>
          </cell>
        </row>
        <row r="567">
          <cell r="G567">
            <v>1304</v>
          </cell>
          <cell r="I567">
            <v>0.24504966595181787</v>
          </cell>
        </row>
        <row r="568">
          <cell r="G568">
            <v>1315</v>
          </cell>
          <cell r="I568">
            <v>0.24528786243527709</v>
          </cell>
        </row>
        <row r="569">
          <cell r="G569">
            <v>1316</v>
          </cell>
          <cell r="I569">
            <v>0.24572562011873322</v>
          </cell>
        </row>
        <row r="570">
          <cell r="G570">
            <v>1316</v>
          </cell>
          <cell r="I570">
            <v>0.24606424221220644</v>
          </cell>
        </row>
        <row r="571">
          <cell r="G571">
            <v>1317</v>
          </cell>
          <cell r="I571">
            <v>0.24635077362341223</v>
          </cell>
        </row>
        <row r="572">
          <cell r="G572">
            <v>1319</v>
          </cell>
          <cell r="I572">
            <v>0.24671643714943556</v>
          </cell>
        </row>
        <row r="573">
          <cell r="G573">
            <v>1320</v>
          </cell>
          <cell r="I573">
            <v>0.24703211648159662</v>
          </cell>
        </row>
        <row r="574">
          <cell r="G574">
            <v>1320</v>
          </cell>
          <cell r="I574">
            <v>0.24742054314588977</v>
          </cell>
        </row>
        <row r="575">
          <cell r="G575">
            <v>1321</v>
          </cell>
          <cell r="I575">
            <v>0.24774603642790749</v>
          </cell>
        </row>
        <row r="576">
          <cell r="G576">
            <v>1321</v>
          </cell>
          <cell r="I576">
            <v>0.24835123544552354</v>
          </cell>
        </row>
        <row r="577">
          <cell r="G577">
            <v>1322</v>
          </cell>
          <cell r="I577">
            <v>0.24876404185546724</v>
          </cell>
        </row>
        <row r="578">
          <cell r="G578">
            <v>1323</v>
          </cell>
          <cell r="I578">
            <v>0.24949334406594612</v>
          </cell>
        </row>
        <row r="579">
          <cell r="G579">
            <v>1323</v>
          </cell>
          <cell r="I579">
            <v>0.24985855036967994</v>
          </cell>
        </row>
        <row r="580">
          <cell r="G580">
            <v>1324</v>
          </cell>
          <cell r="I580">
            <v>0.2501507317420345</v>
          </cell>
        </row>
        <row r="581">
          <cell r="G581">
            <v>1325</v>
          </cell>
          <cell r="I581">
            <v>0.25050298885735517</v>
          </cell>
        </row>
        <row r="582">
          <cell r="G582">
            <v>1325</v>
          </cell>
          <cell r="I582">
            <v>0.25073401674848983</v>
          </cell>
        </row>
        <row r="583">
          <cell r="G583">
            <v>1325</v>
          </cell>
          <cell r="I583">
            <v>0.25096504463962449</v>
          </cell>
        </row>
        <row r="584">
          <cell r="G584">
            <v>1325</v>
          </cell>
          <cell r="I584">
            <v>0.25129388544197601</v>
          </cell>
        </row>
        <row r="585">
          <cell r="G585">
            <v>1326</v>
          </cell>
          <cell r="I585">
            <v>0.25160943413919723</v>
          </cell>
        </row>
        <row r="586">
          <cell r="G586">
            <v>1330</v>
          </cell>
          <cell r="I586">
            <v>0.25180460273934152</v>
          </cell>
        </row>
        <row r="587">
          <cell r="G587">
            <v>1332</v>
          </cell>
          <cell r="I587">
            <v>0.25199188425499203</v>
          </cell>
        </row>
        <row r="588">
          <cell r="G588">
            <v>1332</v>
          </cell>
          <cell r="I588">
            <v>0.25238734887666991</v>
          </cell>
        </row>
        <row r="589">
          <cell r="G589">
            <v>1332</v>
          </cell>
          <cell r="I589">
            <v>0.25278256855783554</v>
          </cell>
        </row>
        <row r="590">
          <cell r="G590">
            <v>1332</v>
          </cell>
          <cell r="I590">
            <v>0.25306909996904131</v>
          </cell>
        </row>
        <row r="591">
          <cell r="G591">
            <v>1332</v>
          </cell>
          <cell r="I591">
            <v>0.25537728657026154</v>
          </cell>
        </row>
        <row r="592">
          <cell r="G592">
            <v>1333</v>
          </cell>
          <cell r="I592">
            <v>0.25588690980000572</v>
          </cell>
        </row>
        <row r="593">
          <cell r="G593">
            <v>1334</v>
          </cell>
          <cell r="I593">
            <v>0.25629579716175377</v>
          </cell>
        </row>
        <row r="594">
          <cell r="G594">
            <v>1334</v>
          </cell>
          <cell r="I594">
            <v>0.25650953225272499</v>
          </cell>
        </row>
        <row r="595">
          <cell r="G595">
            <v>1337</v>
          </cell>
          <cell r="I595">
            <v>0.2569374433275895</v>
          </cell>
        </row>
        <row r="596">
          <cell r="G596">
            <v>1340</v>
          </cell>
          <cell r="I596">
            <v>0.25725798881126016</v>
          </cell>
        </row>
        <row r="597">
          <cell r="G597">
            <v>1343</v>
          </cell>
          <cell r="I597">
            <v>0.2575152743253058</v>
          </cell>
        </row>
        <row r="598">
          <cell r="G598">
            <v>1344</v>
          </cell>
          <cell r="I598">
            <v>0.25782193984661683</v>
          </cell>
        </row>
        <row r="599">
          <cell r="G599">
            <v>1346</v>
          </cell>
          <cell r="I599">
            <v>0.2581084712578226</v>
          </cell>
        </row>
        <row r="600">
          <cell r="G600">
            <v>1348</v>
          </cell>
          <cell r="I600">
            <v>0.25855996193933106</v>
          </cell>
        </row>
        <row r="601">
          <cell r="G601">
            <v>1348</v>
          </cell>
          <cell r="I601">
            <v>0.25898321914446321</v>
          </cell>
        </row>
        <row r="602">
          <cell r="G602">
            <v>1348</v>
          </cell>
          <cell r="I602">
            <v>0.25932184123793639</v>
          </cell>
        </row>
        <row r="603">
          <cell r="G603">
            <v>1349</v>
          </cell>
          <cell r="I603">
            <v>0.25964733451995409</v>
          </cell>
        </row>
        <row r="604">
          <cell r="G604">
            <v>1350</v>
          </cell>
          <cell r="I604">
            <v>0.25985579522522867</v>
          </cell>
        </row>
        <row r="605">
          <cell r="G605">
            <v>1350</v>
          </cell>
          <cell r="I605">
            <v>0.26021971150893142</v>
          </cell>
        </row>
        <row r="606">
          <cell r="G606">
            <v>1350</v>
          </cell>
          <cell r="I606">
            <v>0.26050376085627996</v>
          </cell>
        </row>
        <row r="607">
          <cell r="G607">
            <v>1350</v>
          </cell>
          <cell r="I607">
            <v>0.26262912740566619</v>
          </cell>
        </row>
        <row r="608">
          <cell r="G608">
            <v>1353</v>
          </cell>
          <cell r="I608">
            <v>0.26293193919625146</v>
          </cell>
        </row>
        <row r="609">
          <cell r="G609">
            <v>1357</v>
          </cell>
          <cell r="I609">
            <v>0.26341955043862997</v>
          </cell>
        </row>
        <row r="610">
          <cell r="G610">
            <v>1357</v>
          </cell>
          <cell r="I610">
            <v>0.26386770992917208</v>
          </cell>
        </row>
        <row r="611">
          <cell r="G611">
            <v>1360</v>
          </cell>
          <cell r="I611">
            <v>0.26410618401187846</v>
          </cell>
        </row>
        <row r="612">
          <cell r="G612">
            <v>1360</v>
          </cell>
          <cell r="I612">
            <v>0.26430414493386217</v>
          </cell>
        </row>
        <row r="613">
          <cell r="G613">
            <v>1362</v>
          </cell>
          <cell r="I613">
            <v>0.26477305905047388</v>
          </cell>
        </row>
        <row r="614">
          <cell r="G614">
            <v>1364</v>
          </cell>
          <cell r="I614">
            <v>0.26498666350650529</v>
          </cell>
        </row>
        <row r="615">
          <cell r="G615">
            <v>1368</v>
          </cell>
          <cell r="I615">
            <v>0.26525377929977506</v>
          </cell>
        </row>
        <row r="616">
          <cell r="G616">
            <v>1368</v>
          </cell>
          <cell r="I616">
            <v>0.26552089509304483</v>
          </cell>
        </row>
        <row r="617">
          <cell r="G617">
            <v>1368</v>
          </cell>
          <cell r="I617">
            <v>0.2661342261356669</v>
          </cell>
        </row>
        <row r="618">
          <cell r="G618">
            <v>1368</v>
          </cell>
          <cell r="I618">
            <v>0.26649988966169019</v>
          </cell>
        </row>
        <row r="619">
          <cell r="G619">
            <v>1372</v>
          </cell>
          <cell r="I619">
            <v>0.26690224527644546</v>
          </cell>
        </row>
        <row r="620">
          <cell r="G620">
            <v>1372</v>
          </cell>
          <cell r="I620">
            <v>0.26739015044743863</v>
          </cell>
        </row>
        <row r="621">
          <cell r="G621">
            <v>1372</v>
          </cell>
          <cell r="I621">
            <v>0.26766440217429799</v>
          </cell>
        </row>
        <row r="622">
          <cell r="G622">
            <v>1377</v>
          </cell>
          <cell r="I622">
            <v>0.26834163003187694</v>
          </cell>
        </row>
        <row r="623">
          <cell r="G623">
            <v>1377</v>
          </cell>
          <cell r="I623">
            <v>0.26885574383767868</v>
          </cell>
        </row>
        <row r="624">
          <cell r="G624">
            <v>1377</v>
          </cell>
          <cell r="I624">
            <v>0.26904302535332919</v>
          </cell>
        </row>
        <row r="625">
          <cell r="G625">
            <v>1378</v>
          </cell>
          <cell r="I625">
            <v>0.26976728178925613</v>
          </cell>
        </row>
        <row r="626">
          <cell r="G626">
            <v>1378</v>
          </cell>
          <cell r="I626">
            <v>0.27011739975743665</v>
          </cell>
        </row>
        <row r="627">
          <cell r="G627">
            <v>1379</v>
          </cell>
          <cell r="I627">
            <v>0.27039312112736941</v>
          </cell>
        </row>
        <row r="628">
          <cell r="G628">
            <v>1380</v>
          </cell>
          <cell r="I628">
            <v>0.27077514667960961</v>
          </cell>
        </row>
        <row r="629">
          <cell r="G629">
            <v>1381</v>
          </cell>
          <cell r="I629">
            <v>0.2713957606201286</v>
          </cell>
        </row>
        <row r="630">
          <cell r="G630">
            <v>1382</v>
          </cell>
          <cell r="I630">
            <v>0.27172966352639955</v>
          </cell>
        </row>
        <row r="631">
          <cell r="G631">
            <v>1382</v>
          </cell>
          <cell r="I631">
            <v>0.27195440461105364</v>
          </cell>
        </row>
        <row r="632">
          <cell r="G632">
            <v>1382</v>
          </cell>
          <cell r="I632">
            <v>0.2732669514933655</v>
          </cell>
        </row>
        <row r="633">
          <cell r="G633">
            <v>1384</v>
          </cell>
          <cell r="I633">
            <v>0.27363261501938879</v>
          </cell>
        </row>
        <row r="634">
          <cell r="G634">
            <v>1385</v>
          </cell>
          <cell r="I634">
            <v>0.27389848978072989</v>
          </cell>
        </row>
        <row r="635">
          <cell r="G635">
            <v>1386</v>
          </cell>
          <cell r="I635">
            <v>0.27449289508644037</v>
          </cell>
        </row>
        <row r="636">
          <cell r="G636">
            <v>1387</v>
          </cell>
          <cell r="I636">
            <v>0.27497995113032453</v>
          </cell>
        </row>
        <row r="637">
          <cell r="G637">
            <v>1388</v>
          </cell>
          <cell r="I637">
            <v>0.27559205747038545</v>
          </cell>
        </row>
        <row r="638">
          <cell r="G638">
            <v>1391</v>
          </cell>
          <cell r="I638">
            <v>0.27625063719030002</v>
          </cell>
        </row>
        <row r="639">
          <cell r="G639">
            <v>1394</v>
          </cell>
          <cell r="I639">
            <v>0.27662541250337824</v>
          </cell>
        </row>
        <row r="640">
          <cell r="G640">
            <v>1397</v>
          </cell>
          <cell r="I640">
            <v>0.27691333191082002</v>
          </cell>
        </row>
        <row r="641">
          <cell r="G641">
            <v>1399</v>
          </cell>
          <cell r="I641">
            <v>0.27741627642926409</v>
          </cell>
        </row>
        <row r="642">
          <cell r="G642">
            <v>1399</v>
          </cell>
          <cell r="I642">
            <v>0.27767356194330972</v>
          </cell>
        </row>
        <row r="643">
          <cell r="G643">
            <v>1399</v>
          </cell>
          <cell r="I643">
            <v>0.27805207668154136</v>
          </cell>
        </row>
        <row r="644">
          <cell r="G644">
            <v>1399</v>
          </cell>
          <cell r="I644">
            <v>0.2785847243194351</v>
          </cell>
        </row>
        <row r="645">
          <cell r="G645">
            <v>1400</v>
          </cell>
          <cell r="I645">
            <v>0.27904472260140162</v>
          </cell>
        </row>
        <row r="646">
          <cell r="G646">
            <v>1400</v>
          </cell>
          <cell r="I646">
            <v>0.27936943207378018</v>
          </cell>
        </row>
        <row r="647">
          <cell r="G647">
            <v>1400</v>
          </cell>
          <cell r="I647">
            <v>0.27978223848372391</v>
          </cell>
        </row>
        <row r="648">
          <cell r="G648">
            <v>1400</v>
          </cell>
          <cell r="I648">
            <v>0.28014635071983646</v>
          </cell>
        </row>
        <row r="649">
          <cell r="G649">
            <v>1400</v>
          </cell>
          <cell r="I649">
            <v>0.28043211465077061</v>
          </cell>
        </row>
        <row r="650">
          <cell r="G650">
            <v>1400</v>
          </cell>
          <cell r="I650">
            <v>0.28076482551321535</v>
          </cell>
        </row>
        <row r="651">
          <cell r="G651">
            <v>1400</v>
          </cell>
          <cell r="I651">
            <v>0.28140402227392886</v>
          </cell>
        </row>
        <row r="652">
          <cell r="G652">
            <v>1402</v>
          </cell>
          <cell r="I652">
            <v>0.28184177995738496</v>
          </cell>
        </row>
        <row r="653">
          <cell r="G653">
            <v>1403</v>
          </cell>
          <cell r="I653">
            <v>0.28212187759780288</v>
          </cell>
        </row>
        <row r="654">
          <cell r="G654">
            <v>1403</v>
          </cell>
          <cell r="I654">
            <v>0.28238509067224443</v>
          </cell>
        </row>
        <row r="655">
          <cell r="G655">
            <v>1404</v>
          </cell>
          <cell r="I655">
            <v>0.28271376818092114</v>
          </cell>
        </row>
        <row r="656">
          <cell r="G656">
            <v>1404</v>
          </cell>
          <cell r="I656">
            <v>0.28306602529624181</v>
          </cell>
        </row>
        <row r="657">
          <cell r="G657">
            <v>1405</v>
          </cell>
          <cell r="I657">
            <v>0.28353284925381583</v>
          </cell>
        </row>
        <row r="658">
          <cell r="G658">
            <v>1406</v>
          </cell>
          <cell r="I658">
            <v>0.28399771368729199</v>
          </cell>
        </row>
        <row r="659">
          <cell r="G659">
            <v>1409</v>
          </cell>
          <cell r="I659">
            <v>0.28430870649098572</v>
          </cell>
        </row>
        <row r="660">
          <cell r="G660">
            <v>1410</v>
          </cell>
          <cell r="I660">
            <v>0.28467210023492906</v>
          </cell>
        </row>
        <row r="661">
          <cell r="G661">
            <v>1415</v>
          </cell>
          <cell r="I661">
            <v>0.28508800922469435</v>
          </cell>
        </row>
        <row r="662">
          <cell r="G662">
            <v>1418</v>
          </cell>
          <cell r="I662">
            <v>0.28545367275071765</v>
          </cell>
        </row>
        <row r="663">
          <cell r="G663">
            <v>1421</v>
          </cell>
          <cell r="I663">
            <v>0.28581806258607739</v>
          </cell>
        </row>
        <row r="664">
          <cell r="G664">
            <v>1424</v>
          </cell>
          <cell r="I664">
            <v>0.28612472810738843</v>
          </cell>
        </row>
        <row r="665">
          <cell r="G665">
            <v>1426</v>
          </cell>
          <cell r="I665">
            <v>0.28647548292090075</v>
          </cell>
        </row>
        <row r="666">
          <cell r="G666">
            <v>1430</v>
          </cell>
          <cell r="I666">
            <v>0.28675713185122942</v>
          </cell>
        </row>
        <row r="667">
          <cell r="G667">
            <v>1433</v>
          </cell>
          <cell r="I667">
            <v>0.28707140685778704</v>
          </cell>
        </row>
        <row r="668">
          <cell r="G668">
            <v>1434</v>
          </cell>
          <cell r="I668">
            <v>0.28852896619922597</v>
          </cell>
        </row>
        <row r="669">
          <cell r="G669">
            <v>1437</v>
          </cell>
          <cell r="I669">
            <v>0.28899577382743247</v>
          </cell>
        </row>
        <row r="670">
          <cell r="G670">
            <v>1437</v>
          </cell>
          <cell r="I670">
            <v>0.28927303015790851</v>
          </cell>
        </row>
        <row r="671">
          <cell r="G671">
            <v>1438</v>
          </cell>
          <cell r="I671">
            <v>0.28953126277526808</v>
          </cell>
        </row>
        <row r="672">
          <cell r="G672">
            <v>1439</v>
          </cell>
          <cell r="I672">
            <v>0.28981918218270986</v>
          </cell>
        </row>
        <row r="673">
          <cell r="G673">
            <v>1440</v>
          </cell>
          <cell r="I673">
            <v>0.29027096679283299</v>
          </cell>
        </row>
        <row r="674">
          <cell r="G674">
            <v>1440</v>
          </cell>
          <cell r="I674">
            <v>0.29070029852266843</v>
          </cell>
        </row>
        <row r="675">
          <cell r="G675">
            <v>1440</v>
          </cell>
          <cell r="I675">
            <v>0.29111495015113759</v>
          </cell>
        </row>
        <row r="676">
          <cell r="G676">
            <v>1440</v>
          </cell>
          <cell r="I676">
            <v>0.29173922186997253</v>
          </cell>
        </row>
        <row r="677">
          <cell r="G677">
            <v>1441</v>
          </cell>
          <cell r="I677">
            <v>0.29203731447335551</v>
          </cell>
        </row>
        <row r="678">
          <cell r="G678">
            <v>1442</v>
          </cell>
          <cell r="I678">
            <v>0.29242064637499432</v>
          </cell>
        </row>
        <row r="679">
          <cell r="G679">
            <v>1450</v>
          </cell>
          <cell r="I679">
            <v>0.29280397827663313</v>
          </cell>
        </row>
        <row r="680">
          <cell r="G680">
            <v>1450</v>
          </cell>
          <cell r="I680">
            <v>0.29315623539195379</v>
          </cell>
        </row>
        <row r="681">
          <cell r="G681">
            <v>1450</v>
          </cell>
          <cell r="I681">
            <v>0.29348648051990878</v>
          </cell>
        </row>
        <row r="682">
          <cell r="G682">
            <v>1451</v>
          </cell>
          <cell r="I682">
            <v>0.29385472408599422</v>
          </cell>
        </row>
        <row r="683">
          <cell r="G683">
            <v>1456</v>
          </cell>
          <cell r="I683">
            <v>0.29411793716043577</v>
          </cell>
        </row>
        <row r="684">
          <cell r="G684">
            <v>1456</v>
          </cell>
          <cell r="I684">
            <v>0.29433644042671175</v>
          </cell>
        </row>
        <row r="685">
          <cell r="G685">
            <v>1456</v>
          </cell>
          <cell r="I685">
            <v>0.29587367382030216</v>
          </cell>
        </row>
        <row r="686">
          <cell r="G686">
            <v>1457</v>
          </cell>
          <cell r="I686">
            <v>0.29617606104733291</v>
          </cell>
        </row>
        <row r="687">
          <cell r="G687">
            <v>1459</v>
          </cell>
          <cell r="I687">
            <v>0.29698256850726645</v>
          </cell>
        </row>
        <row r="688">
          <cell r="G688">
            <v>1463</v>
          </cell>
          <cell r="I688">
            <v>0.29780818132715386</v>
          </cell>
        </row>
        <row r="689">
          <cell r="G689">
            <v>1467</v>
          </cell>
          <cell r="I689">
            <v>0.29809471273835964</v>
          </cell>
        </row>
        <row r="690">
          <cell r="G690">
            <v>1467</v>
          </cell>
          <cell r="I690">
            <v>0.29836896446521899</v>
          </cell>
        </row>
        <row r="691">
          <cell r="G691">
            <v>1470</v>
          </cell>
          <cell r="I691">
            <v>0.29857575957501042</v>
          </cell>
        </row>
        <row r="692">
          <cell r="G692">
            <v>1471</v>
          </cell>
          <cell r="I692">
            <v>0.2991301089422877</v>
          </cell>
        </row>
        <row r="693">
          <cell r="G693">
            <v>1472</v>
          </cell>
          <cell r="I693">
            <v>0.29943078158573283</v>
          </cell>
        </row>
        <row r="694">
          <cell r="G694">
            <v>1473</v>
          </cell>
          <cell r="I694">
            <v>0.2998676738127124</v>
          </cell>
        </row>
        <row r="695">
          <cell r="G695">
            <v>1475</v>
          </cell>
          <cell r="I695">
            <v>0.30022213539264309</v>
          </cell>
        </row>
        <row r="696">
          <cell r="G696">
            <v>1475</v>
          </cell>
          <cell r="I696">
            <v>0.30053618178805597</v>
          </cell>
        </row>
        <row r="697">
          <cell r="G697">
            <v>1476</v>
          </cell>
          <cell r="I697">
            <v>0.30085711917654623</v>
          </cell>
        </row>
        <row r="698">
          <cell r="G698">
            <v>1476</v>
          </cell>
          <cell r="I698">
            <v>0.301143650587752</v>
          </cell>
        </row>
        <row r="699">
          <cell r="G699">
            <v>1476</v>
          </cell>
          <cell r="I699">
            <v>0.30174884960536807</v>
          </cell>
        </row>
        <row r="700">
          <cell r="G700">
            <v>1476</v>
          </cell>
          <cell r="I700">
            <v>0.3036232081336655</v>
          </cell>
        </row>
        <row r="701">
          <cell r="G701">
            <v>1478</v>
          </cell>
          <cell r="I701">
            <v>0.30388627424379971</v>
          </cell>
        </row>
        <row r="702">
          <cell r="G702">
            <v>1479</v>
          </cell>
          <cell r="I702">
            <v>0.30416353057427575</v>
          </cell>
        </row>
        <row r="703">
          <cell r="G703">
            <v>1480</v>
          </cell>
          <cell r="I703">
            <v>0.30488778701020269</v>
          </cell>
        </row>
        <row r="704">
          <cell r="G704">
            <v>1480</v>
          </cell>
          <cell r="I704">
            <v>0.30536107739729956</v>
          </cell>
        </row>
        <row r="705">
          <cell r="G705">
            <v>1483</v>
          </cell>
          <cell r="I705">
            <v>0.3056627461321611</v>
          </cell>
        </row>
        <row r="706">
          <cell r="G706">
            <v>1484</v>
          </cell>
          <cell r="I706">
            <v>0.3061043412169755</v>
          </cell>
        </row>
        <row r="707">
          <cell r="G707">
            <v>1484</v>
          </cell>
          <cell r="I707">
            <v>0.30630377178203255</v>
          </cell>
        </row>
        <row r="708">
          <cell r="G708">
            <v>1487</v>
          </cell>
          <cell r="I708">
            <v>0.30670446180130467</v>
          </cell>
        </row>
        <row r="709">
          <cell r="G709">
            <v>1487</v>
          </cell>
          <cell r="I709">
            <v>0.30740543255920239</v>
          </cell>
        </row>
        <row r="710">
          <cell r="G710">
            <v>1487</v>
          </cell>
          <cell r="I710">
            <v>0.30791505578894657</v>
          </cell>
        </row>
        <row r="711">
          <cell r="G711">
            <v>1490</v>
          </cell>
          <cell r="I711">
            <v>0.30827069308333599</v>
          </cell>
        </row>
        <row r="712">
          <cell r="G712">
            <v>1492</v>
          </cell>
          <cell r="I712">
            <v>0.30872618445987754</v>
          </cell>
        </row>
        <row r="713">
          <cell r="G713">
            <v>1496</v>
          </cell>
          <cell r="I713">
            <v>0.30916777954469193</v>
          </cell>
        </row>
        <row r="714">
          <cell r="G714">
            <v>1496</v>
          </cell>
          <cell r="I714">
            <v>0.30959711127452738</v>
          </cell>
        </row>
        <row r="715">
          <cell r="G715">
            <v>1498</v>
          </cell>
          <cell r="I715">
            <v>0.31001302026429267</v>
          </cell>
        </row>
        <row r="716">
          <cell r="G716">
            <v>1499</v>
          </cell>
          <cell r="I716">
            <v>0.31025405805769374</v>
          </cell>
        </row>
        <row r="717">
          <cell r="G717">
            <v>1499</v>
          </cell>
          <cell r="I717">
            <v>0.31094892163215321</v>
          </cell>
        </row>
        <row r="718">
          <cell r="G718">
            <v>1499</v>
          </cell>
          <cell r="I718">
            <v>0.31500710716459651</v>
          </cell>
        </row>
        <row r="719">
          <cell r="G719">
            <v>1500</v>
          </cell>
          <cell r="I719">
            <v>0.31538263362857893</v>
          </cell>
        </row>
        <row r="720">
          <cell r="G720">
            <v>1500</v>
          </cell>
          <cell r="I720">
            <v>0.31568929914988997</v>
          </cell>
        </row>
        <row r="721">
          <cell r="G721">
            <v>1500</v>
          </cell>
          <cell r="I721">
            <v>0.315995964671201</v>
          </cell>
        </row>
        <row r="722">
          <cell r="G722">
            <v>1500</v>
          </cell>
          <cell r="I722">
            <v>0.31627761360152967</v>
          </cell>
        </row>
        <row r="723">
          <cell r="G723">
            <v>1501</v>
          </cell>
          <cell r="I723">
            <v>0.31654082667597122</v>
          </cell>
        </row>
        <row r="724">
          <cell r="G724">
            <v>1502</v>
          </cell>
          <cell r="I724">
            <v>0.31684749219728225</v>
          </cell>
        </row>
        <row r="725">
          <cell r="G725">
            <v>1504</v>
          </cell>
          <cell r="I725">
            <v>0.31712914112761093</v>
          </cell>
        </row>
        <row r="726">
          <cell r="G726">
            <v>1504</v>
          </cell>
          <cell r="I726">
            <v>0.31737813132297571</v>
          </cell>
        </row>
        <row r="727">
          <cell r="G727">
            <v>1505</v>
          </cell>
          <cell r="I727">
            <v>0.31898753745262926</v>
          </cell>
        </row>
        <row r="728">
          <cell r="G728">
            <v>1510</v>
          </cell>
          <cell r="I728">
            <v>0.31940034386257299</v>
          </cell>
        </row>
        <row r="729">
          <cell r="G729">
            <v>1510</v>
          </cell>
          <cell r="I729">
            <v>0.31970408642710474</v>
          </cell>
        </row>
        <row r="730">
          <cell r="G730">
            <v>1511</v>
          </cell>
          <cell r="I730">
            <v>0.32006847626246449</v>
          </cell>
        </row>
        <row r="731">
          <cell r="G731">
            <v>1512</v>
          </cell>
          <cell r="I731">
            <v>0.32037878323272401</v>
          </cell>
        </row>
        <row r="732">
          <cell r="G732">
            <v>1514</v>
          </cell>
          <cell r="I732">
            <v>0.32068544875403504</v>
          </cell>
        </row>
        <row r="733">
          <cell r="G733">
            <v>1514</v>
          </cell>
          <cell r="I733">
            <v>0.32095930857607485</v>
          </cell>
        </row>
        <row r="734">
          <cell r="G734">
            <v>1514</v>
          </cell>
          <cell r="I734">
            <v>0.32138516215063662</v>
          </cell>
        </row>
        <row r="735">
          <cell r="G735">
            <v>1514</v>
          </cell>
          <cell r="I735">
            <v>0.32164822826077083</v>
          </cell>
        </row>
        <row r="736">
          <cell r="G736">
            <v>1514</v>
          </cell>
          <cell r="I736">
            <v>0.3234392353413359</v>
          </cell>
        </row>
        <row r="737">
          <cell r="G737">
            <v>1514</v>
          </cell>
          <cell r="I737">
            <v>0.32592633191503428</v>
          </cell>
        </row>
        <row r="738">
          <cell r="G738">
            <v>1518</v>
          </cell>
          <cell r="I738">
            <v>0.32639313954324078</v>
          </cell>
        </row>
        <row r="739">
          <cell r="G739">
            <v>1520</v>
          </cell>
          <cell r="I739">
            <v>0.32668442280038384</v>
          </cell>
        </row>
        <row r="740">
          <cell r="G740">
            <v>1520</v>
          </cell>
          <cell r="I740">
            <v>0.32709211811830569</v>
          </cell>
        </row>
        <row r="741">
          <cell r="G741">
            <v>1520</v>
          </cell>
          <cell r="I741">
            <v>0.32743443064882982</v>
          </cell>
        </row>
        <row r="742">
          <cell r="G742">
            <v>1520</v>
          </cell>
          <cell r="I742">
            <v>0.32752577713052383</v>
          </cell>
        </row>
        <row r="743">
          <cell r="G743">
            <v>1522</v>
          </cell>
          <cell r="I743">
            <v>0.32806560969010962</v>
          </cell>
        </row>
        <row r="744">
          <cell r="G744">
            <v>1523</v>
          </cell>
          <cell r="I744">
            <v>0.32825289120576012</v>
          </cell>
        </row>
        <row r="745">
          <cell r="G745">
            <v>1524</v>
          </cell>
          <cell r="I745">
            <v>0.32861855473178342</v>
          </cell>
        </row>
        <row r="746">
          <cell r="G746">
            <v>1525</v>
          </cell>
          <cell r="I746">
            <v>0.32899140317949882</v>
          </cell>
        </row>
        <row r="747">
          <cell r="G747">
            <v>1526</v>
          </cell>
          <cell r="I747">
            <v>0.32926865950997486</v>
          </cell>
        </row>
        <row r="748">
          <cell r="G748">
            <v>1530</v>
          </cell>
          <cell r="I748">
            <v>0.32951061174795493</v>
          </cell>
        </row>
        <row r="749">
          <cell r="G749">
            <v>1530</v>
          </cell>
          <cell r="I749">
            <v>0.32988524009672582</v>
          </cell>
        </row>
        <row r="750">
          <cell r="G750">
            <v>1531</v>
          </cell>
          <cell r="I750">
            <v>0.33019951510328344</v>
          </cell>
        </row>
        <row r="751">
          <cell r="G751">
            <v>1532</v>
          </cell>
          <cell r="I751">
            <v>0.33061232151322717</v>
          </cell>
        </row>
        <row r="752">
          <cell r="G752">
            <v>1534</v>
          </cell>
          <cell r="I752">
            <v>0.33089885292443294</v>
          </cell>
        </row>
        <row r="753">
          <cell r="G753">
            <v>1536</v>
          </cell>
          <cell r="I753">
            <v>0.33120551844574397</v>
          </cell>
        </row>
        <row r="754">
          <cell r="G754">
            <v>1536</v>
          </cell>
          <cell r="I754">
            <v>0.33158819717268351</v>
          </cell>
        </row>
        <row r="755">
          <cell r="G755">
            <v>1538</v>
          </cell>
          <cell r="I755">
            <v>0.33199989318563844</v>
          </cell>
        </row>
        <row r="756">
          <cell r="G756">
            <v>1540</v>
          </cell>
          <cell r="I756">
            <v>0.33252230231012098</v>
          </cell>
        </row>
        <row r="757">
          <cell r="G757">
            <v>1540</v>
          </cell>
          <cell r="I757">
            <v>0.33279655403698033</v>
          </cell>
        </row>
        <row r="758">
          <cell r="G758">
            <v>1541</v>
          </cell>
          <cell r="I758">
            <v>0.33317988593861914</v>
          </cell>
        </row>
        <row r="759">
          <cell r="G759">
            <v>1542</v>
          </cell>
          <cell r="I759">
            <v>0.33399904865835117</v>
          </cell>
        </row>
        <row r="760">
          <cell r="G760">
            <v>1544</v>
          </cell>
          <cell r="I760">
            <v>0.33452745066069961</v>
          </cell>
        </row>
        <row r="761">
          <cell r="G761">
            <v>1547</v>
          </cell>
          <cell r="I761">
            <v>0.33498744894266613</v>
          </cell>
        </row>
        <row r="762">
          <cell r="G762">
            <v>1547</v>
          </cell>
          <cell r="I762">
            <v>0.33525139683864436</v>
          </cell>
        </row>
        <row r="763">
          <cell r="G763">
            <v>1547</v>
          </cell>
          <cell r="I763">
            <v>0.33562021193259167</v>
          </cell>
        </row>
        <row r="764">
          <cell r="G764">
            <v>1548</v>
          </cell>
          <cell r="I764">
            <v>0.33589407175463148</v>
          </cell>
        </row>
        <row r="765">
          <cell r="G765">
            <v>1548</v>
          </cell>
          <cell r="I765">
            <v>0.33599492192820002</v>
          </cell>
        </row>
        <row r="766">
          <cell r="G766">
            <v>1548</v>
          </cell>
          <cell r="I766">
            <v>0.33636889710227164</v>
          </cell>
        </row>
        <row r="767">
          <cell r="G767">
            <v>1549</v>
          </cell>
          <cell r="I767">
            <v>0.33658777594399969</v>
          </cell>
        </row>
        <row r="768">
          <cell r="G768">
            <v>1550</v>
          </cell>
          <cell r="I768">
            <v>0.33703062839011017</v>
          </cell>
        </row>
        <row r="769">
          <cell r="G769">
            <v>1550</v>
          </cell>
          <cell r="I769">
            <v>0.33747348083622064</v>
          </cell>
        </row>
        <row r="770">
          <cell r="G770">
            <v>1550</v>
          </cell>
          <cell r="I770">
            <v>0.33808682820821018</v>
          </cell>
        </row>
        <row r="771">
          <cell r="G771">
            <v>1550</v>
          </cell>
          <cell r="I771">
            <v>0.33872602496892368</v>
          </cell>
        </row>
        <row r="772">
          <cell r="G772">
            <v>1552</v>
          </cell>
          <cell r="I772">
            <v>0.33910277613546724</v>
          </cell>
        </row>
        <row r="773">
          <cell r="G773">
            <v>1552</v>
          </cell>
          <cell r="I773">
            <v>0.33929634445759826</v>
          </cell>
        </row>
        <row r="774">
          <cell r="G774">
            <v>1552</v>
          </cell>
          <cell r="I774">
            <v>0.33968024788709894</v>
          </cell>
        </row>
        <row r="775">
          <cell r="G775">
            <v>1552</v>
          </cell>
          <cell r="I775">
            <v>0.34005832173240852</v>
          </cell>
        </row>
        <row r="776">
          <cell r="G776">
            <v>1552</v>
          </cell>
          <cell r="I776">
            <v>0.34060680885675976</v>
          </cell>
        </row>
        <row r="777">
          <cell r="G777">
            <v>1552</v>
          </cell>
          <cell r="I777">
            <v>0.34280713448843159</v>
          </cell>
        </row>
        <row r="778">
          <cell r="G778">
            <v>1553</v>
          </cell>
          <cell r="I778">
            <v>0.34309154308186474</v>
          </cell>
        </row>
        <row r="779">
          <cell r="G779">
            <v>1555</v>
          </cell>
          <cell r="I779">
            <v>0.34336963221008238</v>
          </cell>
        </row>
        <row r="780">
          <cell r="G780">
            <v>1555</v>
          </cell>
          <cell r="I780">
            <v>0.34360810629278876</v>
          </cell>
        </row>
        <row r="781">
          <cell r="G781">
            <v>1557</v>
          </cell>
          <cell r="I781">
            <v>0.3439147718140998</v>
          </cell>
        </row>
        <row r="782">
          <cell r="G782">
            <v>1557</v>
          </cell>
          <cell r="I782">
            <v>0.34427958621301408</v>
          </cell>
        </row>
        <row r="783">
          <cell r="G783">
            <v>1559</v>
          </cell>
          <cell r="I783">
            <v>0.34450209017432315</v>
          </cell>
        </row>
        <row r="784">
          <cell r="G784">
            <v>1560</v>
          </cell>
          <cell r="I784">
            <v>0.34468073345457567</v>
          </cell>
        </row>
        <row r="785">
          <cell r="G785">
            <v>1560</v>
          </cell>
          <cell r="I785">
            <v>0.34491176134571033</v>
          </cell>
        </row>
        <row r="786">
          <cell r="G786">
            <v>1563</v>
          </cell>
          <cell r="I786">
            <v>0.34525833584114723</v>
          </cell>
        </row>
        <row r="787">
          <cell r="G787">
            <v>1566</v>
          </cell>
          <cell r="I787">
            <v>0.34568874530923649</v>
          </cell>
        </row>
        <row r="788">
          <cell r="G788">
            <v>1568</v>
          </cell>
          <cell r="I788">
            <v>0.34611807703907194</v>
          </cell>
        </row>
        <row r="789">
          <cell r="G789">
            <v>1568</v>
          </cell>
          <cell r="I789">
            <v>0.34636061713428135</v>
          </cell>
        </row>
        <row r="790">
          <cell r="G790">
            <v>1568</v>
          </cell>
          <cell r="I790">
            <v>0.34668962123030767</v>
          </cell>
        </row>
        <row r="791">
          <cell r="G791">
            <v>1568</v>
          </cell>
          <cell r="I791">
            <v>0.34691005136194653</v>
          </cell>
        </row>
        <row r="792">
          <cell r="G792">
            <v>1572</v>
          </cell>
          <cell r="I792">
            <v>0.34724134156942033</v>
          </cell>
        </row>
        <row r="793">
          <cell r="G793">
            <v>1572</v>
          </cell>
          <cell r="I793">
            <v>0.34756683485143802</v>
          </cell>
        </row>
        <row r="794">
          <cell r="G794">
            <v>1573</v>
          </cell>
          <cell r="I794">
            <v>0.34791340934687492</v>
          </cell>
        </row>
        <row r="795">
          <cell r="G795">
            <v>1574</v>
          </cell>
          <cell r="I795">
            <v>0.34815188342958131</v>
          </cell>
        </row>
        <row r="796">
          <cell r="G796">
            <v>1575</v>
          </cell>
          <cell r="I796">
            <v>0.34855957874750315</v>
          </cell>
        </row>
        <row r="797">
          <cell r="G797">
            <v>1577</v>
          </cell>
          <cell r="I797">
            <v>0.34879805283020954</v>
          </cell>
        </row>
        <row r="798">
          <cell r="G798">
            <v>1580</v>
          </cell>
          <cell r="I798">
            <v>0.34912836327563446</v>
          </cell>
        </row>
        <row r="799">
          <cell r="G799">
            <v>1581</v>
          </cell>
          <cell r="I799">
            <v>0.34964455091110641</v>
          </cell>
        </row>
        <row r="800">
          <cell r="G800">
            <v>1581</v>
          </cell>
          <cell r="I800">
            <v>0.35265922209447925</v>
          </cell>
        </row>
        <row r="801">
          <cell r="G801">
            <v>1584</v>
          </cell>
          <cell r="I801">
            <v>0.35306036933604085</v>
          </cell>
        </row>
        <row r="802">
          <cell r="G802">
            <v>1584</v>
          </cell>
          <cell r="I802">
            <v>0.35338937343206717</v>
          </cell>
        </row>
        <row r="803">
          <cell r="G803">
            <v>1586</v>
          </cell>
          <cell r="I803">
            <v>0.3536960389533782</v>
          </cell>
        </row>
        <row r="804">
          <cell r="G804">
            <v>1586</v>
          </cell>
          <cell r="I804">
            <v>0.3543352357140917</v>
          </cell>
        </row>
        <row r="805">
          <cell r="G805">
            <v>1587</v>
          </cell>
          <cell r="I805">
            <v>0.35451324214901242</v>
          </cell>
        </row>
        <row r="806">
          <cell r="G806">
            <v>1589</v>
          </cell>
          <cell r="I806">
            <v>0.3547765531996589</v>
          </cell>
        </row>
        <row r="807">
          <cell r="G807">
            <v>1589</v>
          </cell>
          <cell r="I807">
            <v>0.35523204457620045</v>
          </cell>
        </row>
        <row r="808">
          <cell r="G808">
            <v>1589</v>
          </cell>
          <cell r="I808">
            <v>0.35541005101112116</v>
          </cell>
        </row>
        <row r="809">
          <cell r="G809">
            <v>1590</v>
          </cell>
          <cell r="I809">
            <v>0.35603249384079816</v>
          </cell>
        </row>
        <row r="810">
          <cell r="G810">
            <v>1592</v>
          </cell>
          <cell r="I810">
            <v>0.35633938797325393</v>
          </cell>
        </row>
        <row r="811">
          <cell r="G811">
            <v>1592</v>
          </cell>
          <cell r="I811">
            <v>0.3566259193844597</v>
          </cell>
        </row>
        <row r="812">
          <cell r="G812">
            <v>1593</v>
          </cell>
          <cell r="I812">
            <v>0.35696063875910472</v>
          </cell>
        </row>
        <row r="813">
          <cell r="G813">
            <v>1594</v>
          </cell>
          <cell r="I813">
            <v>0.35723453123987947</v>
          </cell>
        </row>
        <row r="814">
          <cell r="G814">
            <v>1594</v>
          </cell>
          <cell r="I814">
            <v>0.35883413516758544</v>
          </cell>
        </row>
        <row r="815">
          <cell r="G815">
            <v>1595</v>
          </cell>
          <cell r="I815">
            <v>0.35904667821473052</v>
          </cell>
        </row>
        <row r="816">
          <cell r="G816">
            <v>1595</v>
          </cell>
          <cell r="I816">
            <v>0.35933941478557946</v>
          </cell>
        </row>
        <row r="817">
          <cell r="G817">
            <v>1596</v>
          </cell>
          <cell r="I817">
            <v>0.359952762157569</v>
          </cell>
        </row>
        <row r="818">
          <cell r="G818">
            <v>1597</v>
          </cell>
          <cell r="I818">
            <v>0.36023379057193339</v>
          </cell>
        </row>
        <row r="819">
          <cell r="G819">
            <v>1599</v>
          </cell>
          <cell r="I819">
            <v>0.36070430496655831</v>
          </cell>
        </row>
        <row r="820">
          <cell r="G820">
            <v>1600</v>
          </cell>
          <cell r="I820">
            <v>0.3609333733335951</v>
          </cell>
        </row>
        <row r="821">
          <cell r="G821">
            <v>1600</v>
          </cell>
          <cell r="I821">
            <v>0.36113878044715053</v>
          </cell>
        </row>
        <row r="822">
          <cell r="G822">
            <v>1600</v>
          </cell>
          <cell r="I822">
            <v>0.36139688242957024</v>
          </cell>
        </row>
        <row r="823">
          <cell r="G823">
            <v>1600</v>
          </cell>
          <cell r="I823">
            <v>0.3615963129946273</v>
          </cell>
        </row>
        <row r="824">
          <cell r="G824">
            <v>1600</v>
          </cell>
          <cell r="I824">
            <v>0.36194762300663397</v>
          </cell>
        </row>
        <row r="825">
          <cell r="G825">
            <v>1600</v>
          </cell>
          <cell r="I825">
            <v>0.36255282202425004</v>
          </cell>
        </row>
        <row r="826">
          <cell r="G826">
            <v>1601</v>
          </cell>
          <cell r="I826">
            <v>0.36302833320532446</v>
          </cell>
        </row>
        <row r="827">
          <cell r="G827">
            <v>1603</v>
          </cell>
          <cell r="I827">
            <v>0.36333707255630571</v>
          </cell>
        </row>
        <row r="828">
          <cell r="G828">
            <v>1606</v>
          </cell>
          <cell r="I828">
            <v>0.36354390032483208</v>
          </cell>
        </row>
        <row r="829">
          <cell r="G829">
            <v>1606</v>
          </cell>
          <cell r="I829">
            <v>0.36390956385085538</v>
          </cell>
        </row>
        <row r="830">
          <cell r="G830">
            <v>1608</v>
          </cell>
          <cell r="I830">
            <v>0.36425613834629228</v>
          </cell>
        </row>
        <row r="831">
          <cell r="G831">
            <v>1609</v>
          </cell>
          <cell r="I831">
            <v>0.36451879622223943</v>
          </cell>
        </row>
        <row r="832">
          <cell r="G832">
            <v>1609</v>
          </cell>
          <cell r="I832">
            <v>0.36470310579300819</v>
          </cell>
        </row>
        <row r="833">
          <cell r="G833">
            <v>1610</v>
          </cell>
          <cell r="I833">
            <v>0.364976965615048</v>
          </cell>
        </row>
        <row r="834">
          <cell r="G834">
            <v>1613</v>
          </cell>
          <cell r="I834">
            <v>0.36522667430258199</v>
          </cell>
        </row>
        <row r="835">
          <cell r="G835">
            <v>1614</v>
          </cell>
          <cell r="I835">
            <v>0.36579555680691817</v>
          </cell>
        </row>
        <row r="836">
          <cell r="G836">
            <v>1614</v>
          </cell>
          <cell r="I836">
            <v>0.36634169250235199</v>
          </cell>
        </row>
        <row r="837">
          <cell r="G837">
            <v>1616</v>
          </cell>
          <cell r="I837">
            <v>0.36657988898581118</v>
          </cell>
        </row>
        <row r="838">
          <cell r="G838">
            <v>1616</v>
          </cell>
          <cell r="I838">
            <v>0.36694870407975849</v>
          </cell>
        </row>
        <row r="839">
          <cell r="G839">
            <v>1617</v>
          </cell>
          <cell r="I839">
            <v>0.367135985595409</v>
          </cell>
        </row>
        <row r="840">
          <cell r="G840">
            <v>1617</v>
          </cell>
          <cell r="I840">
            <v>0.36750164912143229</v>
          </cell>
        </row>
        <row r="841">
          <cell r="G841">
            <v>1618</v>
          </cell>
          <cell r="I841">
            <v>0.36793865565398426</v>
          </cell>
        </row>
        <row r="842">
          <cell r="G842">
            <v>1618</v>
          </cell>
          <cell r="I842">
            <v>0.36816339673863835</v>
          </cell>
        </row>
        <row r="843">
          <cell r="G843">
            <v>1618</v>
          </cell>
          <cell r="I843">
            <v>0.37071562951233816</v>
          </cell>
        </row>
        <row r="844">
          <cell r="G844">
            <v>1620</v>
          </cell>
          <cell r="I844">
            <v>0.37126997887961544</v>
          </cell>
        </row>
        <row r="845">
          <cell r="G845">
            <v>1622</v>
          </cell>
          <cell r="I845">
            <v>0.37154570024954819</v>
          </cell>
        </row>
        <row r="846">
          <cell r="G846">
            <v>1630</v>
          </cell>
          <cell r="I846">
            <v>0.37173356962242804</v>
          </cell>
        </row>
        <row r="847">
          <cell r="G847">
            <v>1631</v>
          </cell>
          <cell r="I847">
            <v>0.37220039358000206</v>
          </cell>
        </row>
        <row r="848">
          <cell r="G848">
            <v>1631</v>
          </cell>
          <cell r="I848">
            <v>0.37241412867097334</v>
          </cell>
        </row>
        <row r="849">
          <cell r="G849">
            <v>1631</v>
          </cell>
          <cell r="I849">
            <v>0.37273051016593611</v>
          </cell>
        </row>
        <row r="850">
          <cell r="G850">
            <v>1632</v>
          </cell>
          <cell r="I850">
            <v>0.37299382121658259</v>
          </cell>
        </row>
        <row r="851">
          <cell r="G851">
            <v>1632</v>
          </cell>
          <cell r="I851">
            <v>0.37334945851097201</v>
          </cell>
        </row>
        <row r="852">
          <cell r="G852">
            <v>1636</v>
          </cell>
          <cell r="I852">
            <v>0.37353674002662252</v>
          </cell>
        </row>
        <row r="853">
          <cell r="G853">
            <v>1636</v>
          </cell>
          <cell r="I853">
            <v>0.37417593678733602</v>
          </cell>
        </row>
        <row r="854">
          <cell r="G854">
            <v>1638</v>
          </cell>
          <cell r="I854">
            <v>0.37463017080258143</v>
          </cell>
        </row>
        <row r="855">
          <cell r="G855">
            <v>1638</v>
          </cell>
          <cell r="I855">
            <v>0.3750925041840979</v>
          </cell>
        </row>
        <row r="856">
          <cell r="G856">
            <v>1639</v>
          </cell>
          <cell r="I856">
            <v>0.37539417291895943</v>
          </cell>
        </row>
        <row r="857">
          <cell r="G857">
            <v>1639</v>
          </cell>
          <cell r="I857">
            <v>0.37715599745603923</v>
          </cell>
        </row>
        <row r="858">
          <cell r="G858">
            <v>1640</v>
          </cell>
          <cell r="I858">
            <v>0.37769960209951337</v>
          </cell>
        </row>
        <row r="859">
          <cell r="G859">
            <v>1640</v>
          </cell>
          <cell r="I859">
            <v>0.37799856015937294</v>
          </cell>
        </row>
        <row r="860">
          <cell r="G860">
            <v>1640</v>
          </cell>
          <cell r="I860">
            <v>0.37837663400468252</v>
          </cell>
        </row>
        <row r="861">
          <cell r="G861">
            <v>1641</v>
          </cell>
          <cell r="I861">
            <v>0.37869090901124014</v>
          </cell>
        </row>
        <row r="862">
          <cell r="G862">
            <v>1641</v>
          </cell>
          <cell r="I862">
            <v>0.37896516073809949</v>
          </cell>
        </row>
        <row r="863">
          <cell r="G863">
            <v>1641</v>
          </cell>
          <cell r="I863">
            <v>0.38080060920841657</v>
          </cell>
        </row>
        <row r="864">
          <cell r="G864">
            <v>1644</v>
          </cell>
          <cell r="I864">
            <v>0.38126741683662307</v>
          </cell>
        </row>
        <row r="865">
          <cell r="G865">
            <v>1644</v>
          </cell>
          <cell r="I865">
            <v>0.38166371425604251</v>
          </cell>
        </row>
        <row r="866">
          <cell r="G866">
            <v>1644</v>
          </cell>
          <cell r="I866">
            <v>0.38213922543711693</v>
          </cell>
        </row>
        <row r="867">
          <cell r="G867">
            <v>1645</v>
          </cell>
          <cell r="I867">
            <v>0.38246947056507191</v>
          </cell>
        </row>
        <row r="868">
          <cell r="G868">
            <v>1645</v>
          </cell>
          <cell r="I868">
            <v>0.38274333038711172</v>
          </cell>
        </row>
        <row r="869">
          <cell r="G869">
            <v>1645</v>
          </cell>
          <cell r="I869">
            <v>0.38302058671758776</v>
          </cell>
        </row>
        <row r="870">
          <cell r="G870">
            <v>1647</v>
          </cell>
          <cell r="I870">
            <v>0.38345759325013973</v>
          </cell>
        </row>
        <row r="871">
          <cell r="G871">
            <v>1647</v>
          </cell>
          <cell r="I871">
            <v>0.38600982602383954</v>
          </cell>
        </row>
        <row r="872">
          <cell r="G872">
            <v>1648</v>
          </cell>
          <cell r="I872">
            <v>0.38635744559879531</v>
          </cell>
        </row>
        <row r="873">
          <cell r="G873">
            <v>1649</v>
          </cell>
          <cell r="I873">
            <v>0.38670950676170618</v>
          </cell>
        </row>
        <row r="874">
          <cell r="G874">
            <v>1649</v>
          </cell>
          <cell r="I874">
            <v>0.38701617228301721</v>
          </cell>
        </row>
        <row r="875">
          <cell r="G875">
            <v>1650</v>
          </cell>
          <cell r="I875">
            <v>0.38736473896128693</v>
          </cell>
        </row>
        <row r="876">
          <cell r="G876">
            <v>1650</v>
          </cell>
          <cell r="I876">
            <v>0.387648298427611</v>
          </cell>
        </row>
        <row r="877">
          <cell r="G877">
            <v>1655</v>
          </cell>
          <cell r="I877">
            <v>0.38801629705318424</v>
          </cell>
        </row>
        <row r="878">
          <cell r="G878">
            <v>1664</v>
          </cell>
          <cell r="I878">
            <v>0.38836724781910631</v>
          </cell>
        </row>
        <row r="879">
          <cell r="G879">
            <v>1664</v>
          </cell>
          <cell r="I879">
            <v>0.38871158519119819</v>
          </cell>
        </row>
        <row r="880">
          <cell r="G880">
            <v>1672</v>
          </cell>
          <cell r="I880">
            <v>0.38908629518680654</v>
          </cell>
        </row>
        <row r="881">
          <cell r="G881">
            <v>1672</v>
          </cell>
          <cell r="I881">
            <v>0.38972549194752004</v>
          </cell>
        </row>
        <row r="882">
          <cell r="G882">
            <v>1675</v>
          </cell>
          <cell r="I882">
            <v>0.3899098015182888</v>
          </cell>
        </row>
        <row r="883">
          <cell r="G883">
            <v>1677</v>
          </cell>
          <cell r="I883">
            <v>0.39025211404881294</v>
          </cell>
        </row>
        <row r="884">
          <cell r="G884">
            <v>1678</v>
          </cell>
          <cell r="I884">
            <v>0.39045890915860437</v>
          </cell>
        </row>
        <row r="885">
          <cell r="G885">
            <v>1678</v>
          </cell>
          <cell r="I885">
            <v>0.39110414778528618</v>
          </cell>
        </row>
        <row r="886">
          <cell r="G886">
            <v>1678</v>
          </cell>
          <cell r="I886">
            <v>0.39487251060644957</v>
          </cell>
        </row>
        <row r="887">
          <cell r="G887">
            <v>1680</v>
          </cell>
          <cell r="I887">
            <v>0.39513061258886928</v>
          </cell>
        </row>
        <row r="888">
          <cell r="G888">
            <v>1680</v>
          </cell>
          <cell r="I888">
            <v>0.39530861902379</v>
          </cell>
        </row>
        <row r="889">
          <cell r="G889">
            <v>1680</v>
          </cell>
          <cell r="I889">
            <v>0.39557168513392421</v>
          </cell>
        </row>
        <row r="890">
          <cell r="G890">
            <v>1680</v>
          </cell>
          <cell r="I890">
            <v>0.39593163338132886</v>
          </cell>
        </row>
        <row r="891">
          <cell r="G891">
            <v>1680</v>
          </cell>
          <cell r="I891">
            <v>0.39697123765104342</v>
          </cell>
        </row>
        <row r="892">
          <cell r="G892">
            <v>1681</v>
          </cell>
          <cell r="I892">
            <v>0.39714988093129594</v>
          </cell>
        </row>
        <row r="893">
          <cell r="G893">
            <v>1681</v>
          </cell>
          <cell r="I893">
            <v>0.39742797005951358</v>
          </cell>
        </row>
        <row r="894">
          <cell r="G894">
            <v>1681</v>
          </cell>
          <cell r="I894">
            <v>0.39781878081145911</v>
          </cell>
        </row>
        <row r="895">
          <cell r="G895">
            <v>1682</v>
          </cell>
          <cell r="I895">
            <v>0.39843211185408117</v>
          </cell>
        </row>
        <row r="896">
          <cell r="G896">
            <v>1682</v>
          </cell>
          <cell r="I896">
            <v>0.39876235698203616</v>
          </cell>
        </row>
        <row r="897">
          <cell r="G897">
            <v>1684</v>
          </cell>
          <cell r="I897">
            <v>0.39902292469894562</v>
          </cell>
        </row>
        <row r="898">
          <cell r="G898">
            <v>1687</v>
          </cell>
          <cell r="I898">
            <v>0.3992811573163052</v>
          </cell>
        </row>
        <row r="899">
          <cell r="G899">
            <v>1691</v>
          </cell>
          <cell r="I899">
            <v>0.39946546688707396</v>
          </cell>
        </row>
        <row r="900">
          <cell r="G900">
            <v>1692</v>
          </cell>
          <cell r="I900">
            <v>0.39974711581740263</v>
          </cell>
        </row>
        <row r="901">
          <cell r="G901">
            <v>1692</v>
          </cell>
          <cell r="I901">
            <v>0.40036955864707963</v>
          </cell>
        </row>
        <row r="902">
          <cell r="G902">
            <v>1693</v>
          </cell>
          <cell r="I902">
            <v>0.4005753903241896</v>
          </cell>
        </row>
        <row r="903">
          <cell r="G903">
            <v>1693</v>
          </cell>
          <cell r="I903">
            <v>0.40177750130664552</v>
          </cell>
        </row>
        <row r="904">
          <cell r="G904">
            <v>1694</v>
          </cell>
          <cell r="I904">
            <v>0.40208562014166244</v>
          </cell>
        </row>
        <row r="905">
          <cell r="G905">
            <v>1696</v>
          </cell>
          <cell r="I905">
            <v>0.40246895204330124</v>
          </cell>
        </row>
        <row r="906">
          <cell r="G906">
            <v>1696</v>
          </cell>
          <cell r="I906">
            <v>0.40283376644221552</v>
          </cell>
        </row>
        <row r="907">
          <cell r="G907">
            <v>1699</v>
          </cell>
          <cell r="I907">
            <v>0.40308122167703703</v>
          </cell>
        </row>
        <row r="908">
          <cell r="G908">
            <v>1700</v>
          </cell>
          <cell r="I908">
            <v>0.40329317686695276</v>
          </cell>
        </row>
        <row r="909">
          <cell r="G909">
            <v>1700</v>
          </cell>
          <cell r="I909">
            <v>0.40370395843532869</v>
          </cell>
        </row>
        <row r="910">
          <cell r="G910">
            <v>1700</v>
          </cell>
          <cell r="I910">
            <v>0.40399669500617763</v>
          </cell>
        </row>
        <row r="911">
          <cell r="G911">
            <v>1700</v>
          </cell>
          <cell r="I911">
            <v>0.40460189402379371</v>
          </cell>
        </row>
        <row r="912">
          <cell r="G912">
            <v>1704</v>
          </cell>
          <cell r="I912">
            <v>0.4048516027113277</v>
          </cell>
        </row>
        <row r="913">
          <cell r="G913">
            <v>1704</v>
          </cell>
          <cell r="I913">
            <v>0.40511466882146191</v>
          </cell>
        </row>
        <row r="914">
          <cell r="G914">
            <v>1705</v>
          </cell>
          <cell r="I914">
            <v>0.40547874839883946</v>
          </cell>
        </row>
        <row r="915">
          <cell r="G915">
            <v>1710</v>
          </cell>
          <cell r="I915">
            <v>0.40586208030047827</v>
          </cell>
        </row>
        <row r="916">
          <cell r="G916">
            <v>1712</v>
          </cell>
          <cell r="I916">
            <v>0.40613594012251808</v>
          </cell>
        </row>
        <row r="917">
          <cell r="G917">
            <v>1716</v>
          </cell>
          <cell r="I917">
            <v>0.40641758905284675</v>
          </cell>
        </row>
        <row r="918">
          <cell r="G918">
            <v>1716</v>
          </cell>
          <cell r="I918">
            <v>0.40688441301042078</v>
          </cell>
        </row>
        <row r="919">
          <cell r="G919">
            <v>1716</v>
          </cell>
          <cell r="I919">
            <v>0.40716166934089681</v>
          </cell>
        </row>
        <row r="920">
          <cell r="G920">
            <v>1720</v>
          </cell>
          <cell r="I920">
            <v>0.40759302591230001</v>
          </cell>
        </row>
        <row r="921">
          <cell r="G921">
            <v>1720</v>
          </cell>
          <cell r="I921">
            <v>0.40778499395641782</v>
          </cell>
        </row>
        <row r="922">
          <cell r="G922">
            <v>1720</v>
          </cell>
          <cell r="I922">
            <v>0.40833269727112992</v>
          </cell>
        </row>
        <row r="923">
          <cell r="G923">
            <v>1724</v>
          </cell>
          <cell r="I923">
            <v>0.40877429235594431</v>
          </cell>
        </row>
        <row r="924">
          <cell r="G924">
            <v>1724</v>
          </cell>
          <cell r="I924">
            <v>0.40896157387159482</v>
          </cell>
        </row>
        <row r="925">
          <cell r="G925">
            <v>1724</v>
          </cell>
          <cell r="I925">
            <v>0.40929067594382607</v>
          </cell>
        </row>
        <row r="926">
          <cell r="G926">
            <v>1725</v>
          </cell>
          <cell r="I926">
            <v>0.40958114273259499</v>
          </cell>
        </row>
        <row r="927">
          <cell r="G927">
            <v>1726</v>
          </cell>
          <cell r="I927">
            <v>0.40990663601461269</v>
          </cell>
        </row>
        <row r="928">
          <cell r="G928">
            <v>1728</v>
          </cell>
          <cell r="I928">
            <v>0.41033642496673761</v>
          </cell>
        </row>
        <row r="929">
          <cell r="G929">
            <v>1728</v>
          </cell>
          <cell r="I929">
            <v>0.41089077433401489</v>
          </cell>
        </row>
        <row r="930">
          <cell r="G930">
            <v>1728</v>
          </cell>
          <cell r="I930">
            <v>0.41142409147597542</v>
          </cell>
        </row>
        <row r="931">
          <cell r="G931">
            <v>1728</v>
          </cell>
          <cell r="I931">
            <v>0.41188408975794194</v>
          </cell>
        </row>
        <row r="932">
          <cell r="G932">
            <v>1728</v>
          </cell>
          <cell r="I932">
            <v>0.41216511817230633</v>
          </cell>
        </row>
        <row r="933">
          <cell r="G933">
            <v>1732</v>
          </cell>
          <cell r="I933">
            <v>0.4124516495835121</v>
          </cell>
        </row>
        <row r="934">
          <cell r="G934">
            <v>1735</v>
          </cell>
          <cell r="I934">
            <v>0.41296708606807986</v>
          </cell>
        </row>
        <row r="935">
          <cell r="G935">
            <v>1735</v>
          </cell>
          <cell r="I935">
            <v>0.41332154764801055</v>
          </cell>
        </row>
        <row r="936">
          <cell r="G936">
            <v>1736</v>
          </cell>
          <cell r="I936">
            <v>0.41384318929222147</v>
          </cell>
        </row>
        <row r="937">
          <cell r="G937">
            <v>1736</v>
          </cell>
          <cell r="I937">
            <v>0.41412798979047416</v>
          </cell>
        </row>
        <row r="938">
          <cell r="G938">
            <v>1736</v>
          </cell>
          <cell r="I938">
            <v>0.41579129940134396</v>
          </cell>
        </row>
        <row r="939">
          <cell r="G939">
            <v>1738</v>
          </cell>
          <cell r="I939">
            <v>0.41613563677343585</v>
          </cell>
        </row>
        <row r="940">
          <cell r="G940">
            <v>1741</v>
          </cell>
          <cell r="I940">
            <v>0.41640017252664346</v>
          </cell>
        </row>
        <row r="941">
          <cell r="G941">
            <v>1746</v>
          </cell>
          <cell r="I941">
            <v>0.41676456236200321</v>
          </cell>
        </row>
        <row r="942">
          <cell r="G942">
            <v>1748</v>
          </cell>
          <cell r="I942">
            <v>0.41708901056450209</v>
          </cell>
        </row>
        <row r="943">
          <cell r="G943">
            <v>1750</v>
          </cell>
          <cell r="I943">
            <v>0.41732748464720848</v>
          </cell>
        </row>
        <row r="944">
          <cell r="G944">
            <v>1750</v>
          </cell>
          <cell r="I944">
            <v>0.41771081654884729</v>
          </cell>
        </row>
        <row r="945">
          <cell r="G945">
            <v>1750</v>
          </cell>
          <cell r="I945">
            <v>0.41815538357854337</v>
          </cell>
        </row>
        <row r="946">
          <cell r="G946">
            <v>1750</v>
          </cell>
          <cell r="I946">
            <v>0.41850613839205569</v>
          </cell>
        </row>
        <row r="947">
          <cell r="G947">
            <v>1756</v>
          </cell>
          <cell r="I947">
            <v>0.41869970671418671</v>
          </cell>
        </row>
        <row r="948">
          <cell r="G948">
            <v>1757</v>
          </cell>
          <cell r="I948">
            <v>0.41889327503631774</v>
          </cell>
        </row>
        <row r="949">
          <cell r="G949">
            <v>1759</v>
          </cell>
          <cell r="I949">
            <v>0.41971888785620515</v>
          </cell>
        </row>
        <row r="950">
          <cell r="G950">
            <v>1760</v>
          </cell>
          <cell r="I950">
            <v>0.42000053678653382</v>
          </cell>
        </row>
        <row r="951">
          <cell r="G951">
            <v>1760</v>
          </cell>
          <cell r="I951">
            <v>0.42027625815646658</v>
          </cell>
        </row>
        <row r="952">
          <cell r="G952">
            <v>1761</v>
          </cell>
          <cell r="I952">
            <v>0.42055343284010521</v>
          </cell>
        </row>
        <row r="953">
          <cell r="G953">
            <v>1767</v>
          </cell>
          <cell r="I953">
            <v>0.42076613918092509</v>
          </cell>
        </row>
        <row r="954">
          <cell r="G954">
            <v>1767</v>
          </cell>
          <cell r="I954">
            <v>0.4211481647331653</v>
          </cell>
        </row>
        <row r="955">
          <cell r="G955">
            <v>1769</v>
          </cell>
          <cell r="I955">
            <v>0.42142202455520511</v>
          </cell>
        </row>
        <row r="956">
          <cell r="G956">
            <v>1771</v>
          </cell>
          <cell r="I956">
            <v>0.42215803813571906</v>
          </cell>
        </row>
        <row r="957">
          <cell r="G957">
            <v>1771</v>
          </cell>
          <cell r="I957">
            <v>0.42243968706604773</v>
          </cell>
        </row>
        <row r="958">
          <cell r="G958">
            <v>1771</v>
          </cell>
          <cell r="I958">
            <v>0.42290915638115378</v>
          </cell>
        </row>
        <row r="959">
          <cell r="G959">
            <v>1773</v>
          </cell>
          <cell r="I959">
            <v>0.42325573087659069</v>
          </cell>
        </row>
        <row r="960">
          <cell r="G960">
            <v>1776</v>
          </cell>
          <cell r="I960">
            <v>0.42370751548671381</v>
          </cell>
        </row>
        <row r="961">
          <cell r="G961">
            <v>1776</v>
          </cell>
          <cell r="I961">
            <v>0.42398176721357317</v>
          </cell>
        </row>
        <row r="962">
          <cell r="G962">
            <v>1777</v>
          </cell>
          <cell r="I962">
            <v>0.42438152645889882</v>
          </cell>
        </row>
        <row r="963">
          <cell r="G963">
            <v>1778</v>
          </cell>
          <cell r="I963">
            <v>0.42499485750152088</v>
          </cell>
        </row>
        <row r="964">
          <cell r="G964">
            <v>1779</v>
          </cell>
          <cell r="I964">
            <v>0.42527926609495403</v>
          </cell>
        </row>
        <row r="965">
          <cell r="G965">
            <v>1780</v>
          </cell>
          <cell r="I965">
            <v>0.42560020348344429</v>
          </cell>
        </row>
        <row r="966">
          <cell r="G966">
            <v>1781</v>
          </cell>
          <cell r="I966">
            <v>0.42583867756615068</v>
          </cell>
        </row>
        <row r="967">
          <cell r="G967">
            <v>1781</v>
          </cell>
          <cell r="I967">
            <v>0.42618301493824257</v>
          </cell>
        </row>
        <row r="968">
          <cell r="G968">
            <v>1782</v>
          </cell>
          <cell r="I968">
            <v>0.42690727137416951</v>
          </cell>
        </row>
        <row r="969">
          <cell r="G969">
            <v>1785</v>
          </cell>
          <cell r="I969">
            <v>0.42729233418876139</v>
          </cell>
        </row>
        <row r="970">
          <cell r="G970">
            <v>1786</v>
          </cell>
          <cell r="I970">
            <v>0.42801659062468833</v>
          </cell>
        </row>
        <row r="971">
          <cell r="G971">
            <v>1791</v>
          </cell>
          <cell r="I971">
            <v>0.42852046591707887</v>
          </cell>
        </row>
        <row r="972">
          <cell r="G972">
            <v>1791</v>
          </cell>
          <cell r="I972">
            <v>0.42886704041251578</v>
          </cell>
        </row>
        <row r="973">
          <cell r="G973">
            <v>1792</v>
          </cell>
          <cell r="I973">
            <v>0.42913025348695732</v>
          </cell>
        </row>
        <row r="974">
          <cell r="G974">
            <v>1792</v>
          </cell>
          <cell r="I974">
            <v>0.42962390659530419</v>
          </cell>
        </row>
        <row r="975">
          <cell r="G975">
            <v>1792</v>
          </cell>
          <cell r="I975">
            <v>0.4311611399888946</v>
          </cell>
        </row>
        <row r="976">
          <cell r="G976">
            <v>1794</v>
          </cell>
          <cell r="I976">
            <v>0.43149029104922826</v>
          </cell>
        </row>
        <row r="977">
          <cell r="G977">
            <v>1795</v>
          </cell>
          <cell r="I977">
            <v>0.4317473806108641</v>
          </cell>
        </row>
        <row r="978">
          <cell r="G978">
            <v>1796</v>
          </cell>
          <cell r="I978">
            <v>0.43222731705052608</v>
          </cell>
        </row>
        <row r="979">
          <cell r="G979">
            <v>1799</v>
          </cell>
          <cell r="I979">
            <v>0.4329282878084238</v>
          </cell>
        </row>
        <row r="980">
          <cell r="G980">
            <v>1799</v>
          </cell>
          <cell r="I980">
            <v>0.43328392510281322</v>
          </cell>
        </row>
        <row r="981">
          <cell r="G981">
            <v>1800</v>
          </cell>
          <cell r="I981">
            <v>0.43389603144287414</v>
          </cell>
        </row>
        <row r="982">
          <cell r="G982">
            <v>1800</v>
          </cell>
          <cell r="I982">
            <v>0.43444373475758624</v>
          </cell>
        </row>
        <row r="983">
          <cell r="G983">
            <v>1800</v>
          </cell>
          <cell r="I983">
            <v>0.43474510956383311</v>
          </cell>
        </row>
        <row r="984">
          <cell r="G984">
            <v>1800</v>
          </cell>
          <cell r="I984">
            <v>0.43501936129069246</v>
          </cell>
        </row>
        <row r="985">
          <cell r="G985">
            <v>1800</v>
          </cell>
          <cell r="I985">
            <v>0.43533895967104919</v>
          </cell>
        </row>
        <row r="986">
          <cell r="G986">
            <v>1801</v>
          </cell>
          <cell r="I986">
            <v>0.43559719228840876</v>
          </cell>
        </row>
        <row r="987">
          <cell r="G987">
            <v>1802</v>
          </cell>
          <cell r="I987">
            <v>0.43598517805977993</v>
          </cell>
        </row>
        <row r="988">
          <cell r="G988">
            <v>1802</v>
          </cell>
          <cell r="I988">
            <v>0.43639798446972367</v>
          </cell>
        </row>
        <row r="989">
          <cell r="G989">
            <v>1802</v>
          </cell>
          <cell r="I989">
            <v>0.43670172703425542</v>
          </cell>
        </row>
        <row r="990">
          <cell r="G990">
            <v>1802</v>
          </cell>
          <cell r="I990">
            <v>0.4389676657048745</v>
          </cell>
        </row>
        <row r="991">
          <cell r="G991">
            <v>1803</v>
          </cell>
          <cell r="I991">
            <v>0.43928363896565026</v>
          </cell>
        </row>
        <row r="992">
          <cell r="G992">
            <v>1804</v>
          </cell>
          <cell r="I992">
            <v>0.43949618201279533</v>
          </cell>
        </row>
        <row r="993">
          <cell r="G993">
            <v>1809</v>
          </cell>
          <cell r="I993">
            <v>0.44032179483268274</v>
          </cell>
        </row>
        <row r="994">
          <cell r="G994">
            <v>1810</v>
          </cell>
          <cell r="I994">
            <v>0.44070512673432155</v>
          </cell>
        </row>
        <row r="995">
          <cell r="G995">
            <v>1810</v>
          </cell>
          <cell r="I995">
            <v>0.44106113960416304</v>
          </cell>
        </row>
        <row r="996">
          <cell r="G996">
            <v>1811</v>
          </cell>
          <cell r="I996">
            <v>0.44147394601410678</v>
          </cell>
        </row>
        <row r="997">
          <cell r="G997">
            <v>1811</v>
          </cell>
          <cell r="I997">
            <v>0.44179032750906955</v>
          </cell>
        </row>
        <row r="998">
          <cell r="G998">
            <v>1813</v>
          </cell>
          <cell r="I998">
            <v>0.44240365855169161</v>
          </cell>
        </row>
        <row r="999">
          <cell r="G999">
            <v>1820</v>
          </cell>
          <cell r="I999">
            <v>0.44278555346899201</v>
          </cell>
        </row>
        <row r="1000">
          <cell r="G1000">
            <v>1820</v>
          </cell>
          <cell r="I1000">
            <v>0.44303132677896284</v>
          </cell>
        </row>
        <row r="1001">
          <cell r="G1001">
            <v>1824</v>
          </cell>
          <cell r="I1001">
            <v>0.44334253186443384</v>
          </cell>
        </row>
        <row r="1002">
          <cell r="G1002">
            <v>1827</v>
          </cell>
          <cell r="I1002">
            <v>0.44352981338008435</v>
          </cell>
        </row>
        <row r="1003">
          <cell r="G1003">
            <v>1830</v>
          </cell>
          <cell r="I1003">
            <v>0.44387975172522254</v>
          </cell>
        </row>
        <row r="1004">
          <cell r="G1004">
            <v>1831</v>
          </cell>
          <cell r="I1004">
            <v>0.44415400345208189</v>
          </cell>
        </row>
        <row r="1005">
          <cell r="G1005">
            <v>1832</v>
          </cell>
          <cell r="I1005">
            <v>0.44443503186644628</v>
          </cell>
        </row>
        <row r="1006">
          <cell r="G1006">
            <v>1835</v>
          </cell>
          <cell r="I1006">
            <v>0.44467350594915267</v>
          </cell>
        </row>
        <row r="1007">
          <cell r="G1007">
            <v>1836</v>
          </cell>
          <cell r="I1007">
            <v>0.44489681004946835</v>
          </cell>
        </row>
        <row r="1008">
          <cell r="G1008">
            <v>1836</v>
          </cell>
          <cell r="I1008">
            <v>0.44530961645941208</v>
          </cell>
        </row>
        <row r="1009">
          <cell r="G1009">
            <v>1837</v>
          </cell>
          <cell r="I1009">
            <v>0.44556486080252244</v>
          </cell>
        </row>
        <row r="1010">
          <cell r="G1010">
            <v>1837</v>
          </cell>
          <cell r="I1010">
            <v>0.44705555471499914</v>
          </cell>
        </row>
        <row r="1011">
          <cell r="G1011">
            <v>1840</v>
          </cell>
          <cell r="I1011">
            <v>0.44756666391718419</v>
          </cell>
        </row>
        <row r="1012">
          <cell r="G1012">
            <v>1845</v>
          </cell>
          <cell r="I1012">
            <v>0.44784676155760211</v>
          </cell>
        </row>
        <row r="1013">
          <cell r="G1013">
            <v>1847</v>
          </cell>
          <cell r="I1013">
            <v>0.4482012231375328</v>
          </cell>
        </row>
        <row r="1014">
          <cell r="G1014">
            <v>1848</v>
          </cell>
          <cell r="I1014">
            <v>0.44846453418817928</v>
          </cell>
        </row>
        <row r="1015">
          <cell r="G1015">
            <v>1848</v>
          </cell>
          <cell r="I1015">
            <v>0.44888271296002452</v>
          </cell>
        </row>
        <row r="1016">
          <cell r="G1016">
            <v>1848</v>
          </cell>
          <cell r="I1016">
            <v>0.4493668460471294</v>
          </cell>
        </row>
        <row r="1017">
          <cell r="G1017">
            <v>1849</v>
          </cell>
          <cell r="I1017">
            <v>0.4500060428078429</v>
          </cell>
        </row>
        <row r="1018">
          <cell r="G1018">
            <v>1852</v>
          </cell>
          <cell r="I1018">
            <v>0.45046837618935937</v>
          </cell>
        </row>
        <row r="1019">
          <cell r="G1019">
            <v>1856</v>
          </cell>
          <cell r="I1019">
            <v>0.45074631835326967</v>
          </cell>
        </row>
        <row r="1020">
          <cell r="G1020">
            <v>1857</v>
          </cell>
          <cell r="I1020">
            <v>0.45129480547762091</v>
          </cell>
        </row>
        <row r="1021">
          <cell r="G1021">
            <v>1860</v>
          </cell>
          <cell r="I1021">
            <v>0.45164137997305781</v>
          </cell>
        </row>
        <row r="1022">
          <cell r="G1022">
            <v>1860</v>
          </cell>
          <cell r="I1022">
            <v>0.45200132822046246</v>
          </cell>
        </row>
        <row r="1023">
          <cell r="G1023">
            <v>1862</v>
          </cell>
          <cell r="I1023">
            <v>0.45230840197596056</v>
          </cell>
        </row>
        <row r="1024">
          <cell r="G1024">
            <v>1862</v>
          </cell>
          <cell r="I1024">
            <v>0.45256896969287003</v>
          </cell>
        </row>
        <row r="1025">
          <cell r="G1025">
            <v>1862</v>
          </cell>
          <cell r="I1025">
            <v>0.4528913114069637</v>
          </cell>
        </row>
        <row r="1026">
          <cell r="G1026">
            <v>1864</v>
          </cell>
          <cell r="I1026">
            <v>0.45331456861209585</v>
          </cell>
        </row>
        <row r="1027">
          <cell r="G1027">
            <v>1865</v>
          </cell>
          <cell r="I1027">
            <v>0.45412999190667452</v>
          </cell>
        </row>
        <row r="1028">
          <cell r="G1028">
            <v>1865</v>
          </cell>
          <cell r="I1028">
            <v>0.45455666194961042</v>
          </cell>
        </row>
        <row r="1029">
          <cell r="G1029">
            <v>1867</v>
          </cell>
          <cell r="I1029">
            <v>0.45477629194224267</v>
          </cell>
        </row>
        <row r="1030">
          <cell r="G1030">
            <v>1868</v>
          </cell>
          <cell r="I1030">
            <v>0.45529278983569677</v>
          </cell>
        </row>
        <row r="1031">
          <cell r="G1031">
            <v>1868</v>
          </cell>
          <cell r="I1031">
            <v>0.45555102245305634</v>
          </cell>
        </row>
        <row r="1032">
          <cell r="G1032">
            <v>1869</v>
          </cell>
          <cell r="I1032">
            <v>0.45592573244866469</v>
          </cell>
        </row>
        <row r="1033">
          <cell r="G1033">
            <v>1871</v>
          </cell>
          <cell r="I1033">
            <v>0.45639254007687119</v>
          </cell>
        </row>
        <row r="1034">
          <cell r="G1034">
            <v>1872</v>
          </cell>
          <cell r="I1034">
            <v>0.45729553776925558</v>
          </cell>
        </row>
        <row r="1035">
          <cell r="G1035">
            <v>1872</v>
          </cell>
          <cell r="I1035">
            <v>0.45766353639482882</v>
          </cell>
        </row>
        <row r="1036">
          <cell r="G1036">
            <v>1872</v>
          </cell>
          <cell r="I1036">
            <v>0.45797384336508834</v>
          </cell>
        </row>
        <row r="1037">
          <cell r="G1037">
            <v>1872</v>
          </cell>
          <cell r="I1037">
            <v>0.45816112488073885</v>
          </cell>
        </row>
        <row r="1038">
          <cell r="G1038">
            <v>1872</v>
          </cell>
          <cell r="I1038">
            <v>0.45864808294841808</v>
          </cell>
        </row>
        <row r="1039">
          <cell r="G1039">
            <v>1873</v>
          </cell>
          <cell r="I1039">
            <v>0.45892533927889412</v>
          </cell>
        </row>
        <row r="1040">
          <cell r="G1040">
            <v>1875</v>
          </cell>
          <cell r="I1040">
            <v>0.45925653151016305</v>
          </cell>
        </row>
        <row r="1041">
          <cell r="G1041">
            <v>1875</v>
          </cell>
          <cell r="I1041">
            <v>0.45952106726337066</v>
          </cell>
        </row>
        <row r="1042">
          <cell r="G1042">
            <v>1875</v>
          </cell>
          <cell r="I1042">
            <v>0.45990497069287134</v>
          </cell>
        </row>
        <row r="1043">
          <cell r="G1043">
            <v>1875</v>
          </cell>
          <cell r="I1043">
            <v>0.46023768155531608</v>
          </cell>
        </row>
        <row r="1044">
          <cell r="G1044">
            <v>1876</v>
          </cell>
          <cell r="I1044">
            <v>0.46051562371922639</v>
          </cell>
        </row>
        <row r="1045">
          <cell r="G1045">
            <v>1876</v>
          </cell>
          <cell r="I1045">
            <v>0.46078987544608574</v>
          </cell>
        </row>
        <row r="1046">
          <cell r="G1046">
            <v>1877</v>
          </cell>
          <cell r="I1046">
            <v>0.46116458544169409</v>
          </cell>
        </row>
        <row r="1047">
          <cell r="G1047">
            <v>1877</v>
          </cell>
          <cell r="I1047">
            <v>0.46141982978480445</v>
          </cell>
        </row>
        <row r="1048">
          <cell r="G1048">
            <v>1879</v>
          </cell>
          <cell r="I1048">
            <v>0.46170480990609947</v>
          </cell>
        </row>
        <row r="1049">
          <cell r="G1049">
            <v>1884</v>
          </cell>
          <cell r="I1049">
            <v>0.46196291188851918</v>
          </cell>
        </row>
        <row r="1050">
          <cell r="G1050">
            <v>1885</v>
          </cell>
          <cell r="I1050">
            <v>0.46237179925026722</v>
          </cell>
        </row>
        <row r="1051">
          <cell r="G1051">
            <v>1886</v>
          </cell>
          <cell r="I1051">
            <v>0.46270204437822221</v>
          </cell>
        </row>
        <row r="1052">
          <cell r="G1052">
            <v>1887</v>
          </cell>
          <cell r="I1052">
            <v>0.46303514714548655</v>
          </cell>
        </row>
        <row r="1053">
          <cell r="G1053">
            <v>1889</v>
          </cell>
          <cell r="I1053">
            <v>0.46330900696752636</v>
          </cell>
        </row>
        <row r="1054">
          <cell r="G1054">
            <v>1890</v>
          </cell>
          <cell r="I1054">
            <v>0.46361567248883739</v>
          </cell>
        </row>
        <row r="1055">
          <cell r="G1055">
            <v>1890</v>
          </cell>
          <cell r="I1055">
            <v>0.46392597945909692</v>
          </cell>
        </row>
        <row r="1056">
          <cell r="G1056">
            <v>1892</v>
          </cell>
          <cell r="I1056">
            <v>0.46418708604513331</v>
          </cell>
        </row>
        <row r="1057">
          <cell r="G1057">
            <v>1894</v>
          </cell>
          <cell r="I1057">
            <v>0.46564464538657224</v>
          </cell>
        </row>
        <row r="1058">
          <cell r="G1058">
            <v>1894</v>
          </cell>
          <cell r="I1058">
            <v>0.46601749383428764</v>
          </cell>
        </row>
        <row r="1059">
          <cell r="G1059">
            <v>1894</v>
          </cell>
          <cell r="I1059">
            <v>0.46819502656434847</v>
          </cell>
        </row>
        <row r="1060">
          <cell r="G1060">
            <v>1894</v>
          </cell>
          <cell r="I1060">
            <v>0.47670755542543675</v>
          </cell>
        </row>
        <row r="1061">
          <cell r="G1061">
            <v>1896</v>
          </cell>
          <cell r="I1061">
            <v>0.47711644278718479</v>
          </cell>
        </row>
        <row r="1062">
          <cell r="G1062">
            <v>1898</v>
          </cell>
          <cell r="I1062">
            <v>0.47742310830849582</v>
          </cell>
        </row>
        <row r="1063">
          <cell r="G1063">
            <v>1900</v>
          </cell>
          <cell r="I1063">
            <v>0.4779774576757731</v>
          </cell>
        </row>
        <row r="1064">
          <cell r="G1064">
            <v>1900</v>
          </cell>
          <cell r="I1064">
            <v>0.47825910660610177</v>
          </cell>
        </row>
        <row r="1065">
          <cell r="G1065">
            <v>1902</v>
          </cell>
          <cell r="I1065">
            <v>0.478825686669623</v>
          </cell>
        </row>
        <row r="1066">
          <cell r="G1066">
            <v>1902</v>
          </cell>
          <cell r="I1066">
            <v>0.47933018247797787</v>
          </cell>
        </row>
        <row r="1067">
          <cell r="G1067">
            <v>1903</v>
          </cell>
          <cell r="I1067">
            <v>0.47969818110355111</v>
          </cell>
        </row>
        <row r="1068">
          <cell r="G1068">
            <v>1903</v>
          </cell>
          <cell r="I1068">
            <v>0.47989761166860817</v>
          </cell>
        </row>
        <row r="1069">
          <cell r="G1069">
            <v>1904</v>
          </cell>
          <cell r="I1069">
            <v>0.48033536935206428</v>
          </cell>
        </row>
        <row r="1070">
          <cell r="G1070">
            <v>1904</v>
          </cell>
          <cell r="I1070">
            <v>0.48066808021450902</v>
          </cell>
        </row>
        <row r="1071">
          <cell r="G1071">
            <v>1904</v>
          </cell>
          <cell r="I1071">
            <v>0.48322469990651051</v>
          </cell>
        </row>
        <row r="1072">
          <cell r="G1072">
            <v>1908</v>
          </cell>
          <cell r="I1072">
            <v>0.4835690372786024</v>
          </cell>
        </row>
        <row r="1073">
          <cell r="G1073">
            <v>1908</v>
          </cell>
          <cell r="I1073">
            <v>0.48400935867275319</v>
          </cell>
        </row>
        <row r="1074">
          <cell r="G1074">
            <v>1908</v>
          </cell>
          <cell r="I1074">
            <v>0.48442216508269692</v>
          </cell>
        </row>
        <row r="1075">
          <cell r="G1075">
            <v>1908</v>
          </cell>
          <cell r="I1075">
            <v>0.48494380672690784</v>
          </cell>
        </row>
        <row r="1076">
          <cell r="G1076">
            <v>1910</v>
          </cell>
          <cell r="I1076">
            <v>0.48535236750130623</v>
          </cell>
        </row>
        <row r="1077">
          <cell r="G1077">
            <v>1912</v>
          </cell>
          <cell r="I1077">
            <v>0.48559740598974038</v>
          </cell>
        </row>
        <row r="1078">
          <cell r="G1078">
            <v>1913</v>
          </cell>
          <cell r="I1078">
            <v>0.48602216549668087</v>
          </cell>
        </row>
        <row r="1079">
          <cell r="G1079">
            <v>1916</v>
          </cell>
          <cell r="I1079">
            <v>0.48635126756891212</v>
          </cell>
        </row>
        <row r="1080">
          <cell r="G1080">
            <v>1917</v>
          </cell>
          <cell r="I1080">
            <v>0.48686237677109717</v>
          </cell>
        </row>
        <row r="1081">
          <cell r="G1081">
            <v>1920</v>
          </cell>
          <cell r="I1081">
            <v>0.48732918439930367</v>
          </cell>
        </row>
        <row r="1082">
          <cell r="G1082">
            <v>1920</v>
          </cell>
          <cell r="I1082">
            <v>0.48824919729260424</v>
          </cell>
        </row>
        <row r="1083">
          <cell r="G1083">
            <v>1920</v>
          </cell>
          <cell r="I1083">
            <v>0.48851241036704579</v>
          </cell>
        </row>
        <row r="1084">
          <cell r="G1084">
            <v>1920</v>
          </cell>
          <cell r="I1084">
            <v>0.48888718568012401</v>
          </cell>
        </row>
        <row r="1085">
          <cell r="G1085">
            <v>1920</v>
          </cell>
          <cell r="I1085">
            <v>0.49426030228960838</v>
          </cell>
        </row>
        <row r="1086">
          <cell r="G1086">
            <v>1922</v>
          </cell>
          <cell r="I1086">
            <v>0.49452109861766264</v>
          </cell>
        </row>
        <row r="1087">
          <cell r="G1087">
            <v>1924</v>
          </cell>
          <cell r="I1087">
            <v>0.49470248523165217</v>
          </cell>
        </row>
        <row r="1088">
          <cell r="G1088">
            <v>1926</v>
          </cell>
          <cell r="I1088">
            <v>0.49495772957476253</v>
          </cell>
        </row>
        <row r="1089">
          <cell r="G1089">
            <v>1928</v>
          </cell>
          <cell r="I1089">
            <v>0.49542453720296903</v>
          </cell>
        </row>
        <row r="1090">
          <cell r="G1090">
            <v>1928</v>
          </cell>
          <cell r="I1090">
            <v>0.49579302570956674</v>
          </cell>
        </row>
        <row r="1091">
          <cell r="G1091">
            <v>1928</v>
          </cell>
          <cell r="I1091">
            <v>0.49618016235382884</v>
          </cell>
        </row>
        <row r="1092">
          <cell r="G1092">
            <v>1928</v>
          </cell>
          <cell r="I1092">
            <v>0.49644322846396305</v>
          </cell>
        </row>
        <row r="1093">
          <cell r="G1093">
            <v>1928</v>
          </cell>
          <cell r="I1093">
            <v>0.49681290901438691</v>
          </cell>
        </row>
        <row r="1094">
          <cell r="G1094">
            <v>1930</v>
          </cell>
          <cell r="I1094">
            <v>0.49704739873142773</v>
          </cell>
        </row>
        <row r="1095">
          <cell r="G1095">
            <v>1931</v>
          </cell>
          <cell r="I1095">
            <v>0.49735406425273876</v>
          </cell>
        </row>
        <row r="1096">
          <cell r="G1096">
            <v>1931</v>
          </cell>
          <cell r="I1096">
            <v>0.49777137756810746</v>
          </cell>
        </row>
        <row r="1097">
          <cell r="G1097">
            <v>1937</v>
          </cell>
          <cell r="I1097">
            <v>0.49810965674486357</v>
          </cell>
        </row>
        <row r="1098">
          <cell r="G1098">
            <v>1937</v>
          </cell>
          <cell r="I1098">
            <v>0.49885213675490037</v>
          </cell>
        </row>
        <row r="1099">
          <cell r="G1099">
            <v>1940</v>
          </cell>
          <cell r="I1099">
            <v>0.4991588022762114</v>
          </cell>
        </row>
        <row r="1100">
          <cell r="G1100">
            <v>1940</v>
          </cell>
          <cell r="I1100">
            <v>0.49945065706121627</v>
          </cell>
        </row>
        <row r="1101">
          <cell r="G1101">
            <v>1950</v>
          </cell>
          <cell r="I1101">
            <v>0.49993686397799136</v>
          </cell>
        </row>
        <row r="1102">
          <cell r="G1102">
            <v>1950</v>
          </cell>
          <cell r="I1102">
            <v>0.50037532382424921</v>
          </cell>
        </row>
        <row r="1103">
          <cell r="G1103">
            <v>1951</v>
          </cell>
          <cell r="I1103">
            <v>0.50072189831968617</v>
          </cell>
        </row>
        <row r="1104">
          <cell r="G1104">
            <v>1953</v>
          </cell>
          <cell r="I1104">
            <v>0.50100545778601024</v>
          </cell>
        </row>
        <row r="1105">
          <cell r="G1105">
            <v>1959</v>
          </cell>
          <cell r="I1105">
            <v>0.50123019887066433</v>
          </cell>
        </row>
        <row r="1106">
          <cell r="G1106">
            <v>1959</v>
          </cell>
          <cell r="I1106">
            <v>0.50254274575297619</v>
          </cell>
        </row>
        <row r="1107">
          <cell r="G1107">
            <v>1960</v>
          </cell>
          <cell r="I1107">
            <v>0.50295555216291987</v>
          </cell>
        </row>
        <row r="1108">
          <cell r="G1108">
            <v>1963</v>
          </cell>
          <cell r="I1108">
            <v>0.50322266795618964</v>
          </cell>
        </row>
        <row r="1109">
          <cell r="G1109">
            <v>1964</v>
          </cell>
          <cell r="I1109">
            <v>0.50347995347023522</v>
          </cell>
        </row>
        <row r="1110">
          <cell r="G1110">
            <v>1971</v>
          </cell>
          <cell r="I1110">
            <v>0.50371842755294161</v>
          </cell>
        </row>
        <row r="1111">
          <cell r="G1111">
            <v>1971</v>
          </cell>
          <cell r="I1111">
            <v>0.50395946534634273</v>
          </cell>
        </row>
        <row r="1112">
          <cell r="G1112">
            <v>1972</v>
          </cell>
          <cell r="I1112">
            <v>0.50443195559443299</v>
          </cell>
        </row>
        <row r="1113">
          <cell r="G1113">
            <v>1972</v>
          </cell>
          <cell r="I1113">
            <v>0.504704264126562</v>
          </cell>
        </row>
        <row r="1114">
          <cell r="G1114">
            <v>1974</v>
          </cell>
          <cell r="I1114">
            <v>0.50504288622003524</v>
          </cell>
        </row>
        <row r="1115">
          <cell r="G1115">
            <v>1976</v>
          </cell>
          <cell r="I1115">
            <v>0.50523571972062964</v>
          </cell>
        </row>
        <row r="1116">
          <cell r="G1116">
            <v>1976</v>
          </cell>
          <cell r="I1116">
            <v>0.50552363912807141</v>
          </cell>
        </row>
        <row r="1117">
          <cell r="G1117">
            <v>1976</v>
          </cell>
          <cell r="I1117">
            <v>0.50592739906843009</v>
          </cell>
        </row>
        <row r="1118">
          <cell r="G1118">
            <v>1979</v>
          </cell>
          <cell r="I1118">
            <v>0.50612158790652551</v>
          </cell>
        </row>
        <row r="1119">
          <cell r="G1119">
            <v>1982</v>
          </cell>
          <cell r="I1119">
            <v>0.50631355595064331</v>
          </cell>
        </row>
        <row r="1120">
          <cell r="G1120">
            <v>1984</v>
          </cell>
          <cell r="I1120">
            <v>0.50658780767750267</v>
          </cell>
        </row>
        <row r="1121">
          <cell r="G1121">
            <v>1985</v>
          </cell>
          <cell r="I1121">
            <v>0.50684630156474197</v>
          </cell>
        </row>
        <row r="1122">
          <cell r="G1122">
            <v>1988</v>
          </cell>
          <cell r="I1122">
            <v>0.50718492365821521</v>
          </cell>
        </row>
        <row r="1123">
          <cell r="G1123">
            <v>1989</v>
          </cell>
          <cell r="I1123">
            <v>0.50749096866356191</v>
          </cell>
        </row>
        <row r="1124">
          <cell r="G1124">
            <v>1989</v>
          </cell>
          <cell r="I1124">
            <v>0.50791803061131735</v>
          </cell>
        </row>
        <row r="1125">
          <cell r="G1125">
            <v>1989</v>
          </cell>
          <cell r="I1125">
            <v>0.50820207995866584</v>
          </cell>
        </row>
        <row r="1126">
          <cell r="G1126">
            <v>1989</v>
          </cell>
          <cell r="I1126">
            <v>0.51069623374876261</v>
          </cell>
        </row>
        <row r="1127">
          <cell r="G1127">
            <v>1990</v>
          </cell>
          <cell r="I1127">
            <v>0.51097048547562196</v>
          </cell>
        </row>
        <row r="1128">
          <cell r="G1128">
            <v>1994</v>
          </cell>
          <cell r="I1128">
            <v>0.51139633905018378</v>
          </cell>
        </row>
        <row r="1129">
          <cell r="G1129">
            <v>1994</v>
          </cell>
          <cell r="I1129">
            <v>0.51388343562388217</v>
          </cell>
        </row>
        <row r="1130">
          <cell r="G1130">
            <v>1996</v>
          </cell>
          <cell r="I1130">
            <v>0.51429232298563021</v>
          </cell>
        </row>
        <row r="1131">
          <cell r="G1131">
            <v>2000</v>
          </cell>
          <cell r="I1131">
            <v>0.51466595524298475</v>
          </cell>
        </row>
        <row r="1132">
          <cell r="G1132">
            <v>2000</v>
          </cell>
          <cell r="I1132">
            <v>0.5149291683174263</v>
          </cell>
        </row>
        <row r="1133">
          <cell r="G1133">
            <v>2000</v>
          </cell>
          <cell r="I1133">
            <v>0.51521276044248532</v>
          </cell>
        </row>
        <row r="1134">
          <cell r="G1134">
            <v>2000</v>
          </cell>
          <cell r="I1134">
            <v>0.51556351525599764</v>
          </cell>
        </row>
        <row r="1135">
          <cell r="G1135">
            <v>2001</v>
          </cell>
          <cell r="I1135">
            <v>0.51638130630886125</v>
          </cell>
        </row>
        <row r="1136">
          <cell r="G1136">
            <v>2001</v>
          </cell>
          <cell r="I1136">
            <v>0.51693565567613853</v>
          </cell>
        </row>
        <row r="1137">
          <cell r="G1137">
            <v>2001</v>
          </cell>
          <cell r="I1137">
            <v>0.51721972135285454</v>
          </cell>
        </row>
        <row r="1138">
          <cell r="G1138">
            <v>2001</v>
          </cell>
          <cell r="I1138">
            <v>0.52199583560215057</v>
          </cell>
        </row>
        <row r="1139">
          <cell r="G1139">
            <v>2004</v>
          </cell>
          <cell r="I1139">
            <v>0.5226530436551966</v>
          </cell>
        </row>
        <row r="1140">
          <cell r="G1140">
            <v>2006</v>
          </cell>
          <cell r="I1140">
            <v>0.52312968156262729</v>
          </cell>
        </row>
        <row r="1141">
          <cell r="G1141">
            <v>2007</v>
          </cell>
          <cell r="I1141">
            <v>0.52333508867618272</v>
          </cell>
        </row>
        <row r="1142">
          <cell r="G1142">
            <v>2008</v>
          </cell>
          <cell r="I1142">
            <v>0.52395570261670177</v>
          </cell>
        </row>
        <row r="1143">
          <cell r="G1143">
            <v>2008</v>
          </cell>
          <cell r="I1143">
            <v>0.52434359041186807</v>
          </cell>
        </row>
        <row r="1144">
          <cell r="G1144">
            <v>2008</v>
          </cell>
          <cell r="I1144">
            <v>0.52460665652200233</v>
          </cell>
        </row>
        <row r="1145">
          <cell r="G1145">
            <v>2010</v>
          </cell>
          <cell r="I1145">
            <v>0.52496693135675665</v>
          </cell>
        </row>
        <row r="1146">
          <cell r="G1146">
            <v>2015</v>
          </cell>
          <cell r="I1146">
            <v>0.52525485076419842</v>
          </cell>
        </row>
        <row r="1147">
          <cell r="G1147">
            <v>2019</v>
          </cell>
          <cell r="I1147">
            <v>0.52564440415484781</v>
          </cell>
        </row>
        <row r="1148">
          <cell r="G1148">
            <v>2020</v>
          </cell>
          <cell r="I1148">
            <v>0.5260190325036187</v>
          </cell>
        </row>
        <row r="1149">
          <cell r="G1149">
            <v>2020</v>
          </cell>
          <cell r="I1149">
            <v>0.5265735614939383</v>
          </cell>
        </row>
        <row r="1150">
          <cell r="G1150">
            <v>2021</v>
          </cell>
          <cell r="I1150">
            <v>0.52685081782441434</v>
          </cell>
        </row>
        <row r="1151">
          <cell r="G1151">
            <v>2022</v>
          </cell>
          <cell r="I1151">
            <v>0.52723955474668971</v>
          </cell>
        </row>
        <row r="1152">
          <cell r="G1152">
            <v>2022</v>
          </cell>
          <cell r="I1152">
            <v>0.52833499403484885</v>
          </cell>
        </row>
        <row r="1153">
          <cell r="G1153">
            <v>2023</v>
          </cell>
          <cell r="I1153">
            <v>0.52862717540720339</v>
          </cell>
        </row>
        <row r="1154">
          <cell r="G1154">
            <v>2024</v>
          </cell>
          <cell r="I1154">
            <v>0.52893384092851436</v>
          </cell>
        </row>
        <row r="1155">
          <cell r="G1155">
            <v>2024</v>
          </cell>
          <cell r="I1155">
            <v>0.52921178309242467</v>
          </cell>
        </row>
        <row r="1156">
          <cell r="G1156">
            <v>2025</v>
          </cell>
          <cell r="I1156">
            <v>0.52960096090762199</v>
          </cell>
        </row>
        <row r="1157">
          <cell r="G1157">
            <v>2026</v>
          </cell>
          <cell r="I1157">
            <v>0.53020615992523801</v>
          </cell>
        </row>
        <row r="1158">
          <cell r="G1158">
            <v>2027</v>
          </cell>
          <cell r="I1158">
            <v>0.53063322187299344</v>
          </cell>
        </row>
        <row r="1159">
          <cell r="G1159">
            <v>2027</v>
          </cell>
          <cell r="I1159">
            <v>0.53312737566309021</v>
          </cell>
        </row>
        <row r="1160">
          <cell r="G1160">
            <v>2029</v>
          </cell>
          <cell r="I1160">
            <v>0.53345208513546882</v>
          </cell>
        </row>
        <row r="1161">
          <cell r="G1161">
            <v>2029</v>
          </cell>
          <cell r="I1161">
            <v>0.53377679460784744</v>
          </cell>
        </row>
        <row r="1162">
          <cell r="G1162">
            <v>2029</v>
          </cell>
          <cell r="I1162">
            <v>0.53410150408022605</v>
          </cell>
        </row>
        <row r="1163">
          <cell r="G1163">
            <v>2030</v>
          </cell>
          <cell r="I1163">
            <v>0.53428014736047857</v>
          </cell>
        </row>
        <row r="1164">
          <cell r="G1164">
            <v>2030</v>
          </cell>
          <cell r="I1164">
            <v>0.53462776693543435</v>
          </cell>
        </row>
        <row r="1165">
          <cell r="G1165">
            <v>2030</v>
          </cell>
          <cell r="I1165">
            <v>0.53500329339941677</v>
          </cell>
        </row>
        <row r="1166">
          <cell r="G1166">
            <v>2030</v>
          </cell>
          <cell r="I1166">
            <v>0.53531756840597444</v>
          </cell>
        </row>
        <row r="1167">
          <cell r="G1167">
            <v>2030</v>
          </cell>
          <cell r="I1167">
            <v>0.53569227840158273</v>
          </cell>
        </row>
        <row r="1168">
          <cell r="G1168">
            <v>2030</v>
          </cell>
          <cell r="I1168">
            <v>0.53619032410978218</v>
          </cell>
        </row>
        <row r="1169">
          <cell r="G1169">
            <v>2032</v>
          </cell>
          <cell r="I1169">
            <v>0.53683900823300268</v>
          </cell>
        </row>
        <row r="1170">
          <cell r="G1170">
            <v>2034</v>
          </cell>
          <cell r="I1170">
            <v>0.53747820499371612</v>
          </cell>
        </row>
        <row r="1171">
          <cell r="G1171">
            <v>2035</v>
          </cell>
          <cell r="I1171">
            <v>0.53830381781360359</v>
          </cell>
        </row>
        <row r="1172">
          <cell r="G1172">
            <v>2038</v>
          </cell>
          <cell r="I1172">
            <v>0.53866820764896328</v>
          </cell>
        </row>
        <row r="1173">
          <cell r="G1173">
            <v>2039</v>
          </cell>
          <cell r="I1173">
            <v>0.53908411663872857</v>
          </cell>
        </row>
        <row r="1174">
          <cell r="G1174">
            <v>2040</v>
          </cell>
          <cell r="I1174">
            <v>0.53978508739662623</v>
          </cell>
        </row>
        <row r="1175">
          <cell r="G1175">
            <v>2041</v>
          </cell>
          <cell r="I1175">
            <v>0.54004033173973665</v>
          </cell>
        </row>
        <row r="1176">
          <cell r="G1176">
            <v>2043</v>
          </cell>
          <cell r="I1176">
            <v>0.5407413024976343</v>
          </cell>
        </row>
        <row r="1177">
          <cell r="G1177">
            <v>2043</v>
          </cell>
          <cell r="I1177">
            <v>0.54105440178973319</v>
          </cell>
        </row>
        <row r="1178">
          <cell r="G1178">
            <v>2045</v>
          </cell>
          <cell r="I1178">
            <v>0.54142917710281147</v>
          </cell>
        </row>
        <row r="1179">
          <cell r="G1179">
            <v>2046</v>
          </cell>
          <cell r="I1179">
            <v>0.5417515188169052</v>
          </cell>
        </row>
        <row r="1180">
          <cell r="G1180">
            <v>2048</v>
          </cell>
          <cell r="I1180">
            <v>0.54208217217904719</v>
          </cell>
        </row>
        <row r="1181">
          <cell r="G1181">
            <v>2049</v>
          </cell>
          <cell r="I1181">
            <v>0.54290133489877923</v>
          </cell>
        </row>
        <row r="1182">
          <cell r="G1182">
            <v>2049</v>
          </cell>
          <cell r="I1182">
            <v>0.54768546004236529</v>
          </cell>
        </row>
        <row r="1183">
          <cell r="G1183">
            <v>2050</v>
          </cell>
          <cell r="I1183">
            <v>0.54805411184263786</v>
          </cell>
        </row>
        <row r="1184">
          <cell r="G1184">
            <v>2050</v>
          </cell>
          <cell r="I1184">
            <v>0.54838321391486911</v>
          </cell>
        </row>
        <row r="1185">
          <cell r="G1185">
            <v>2052</v>
          </cell>
          <cell r="I1185">
            <v>0.54864628002500337</v>
          </cell>
        </row>
        <row r="1186">
          <cell r="G1186">
            <v>2058</v>
          </cell>
          <cell r="I1186">
            <v>0.54896331469466542</v>
          </cell>
        </row>
        <row r="1187">
          <cell r="G1187">
            <v>2062</v>
          </cell>
          <cell r="I1187">
            <v>0.54915688301679644</v>
          </cell>
        </row>
        <row r="1188">
          <cell r="G1188">
            <v>2062</v>
          </cell>
          <cell r="I1188">
            <v>0.54935045133892746</v>
          </cell>
        </row>
        <row r="1189">
          <cell r="G1189">
            <v>2063</v>
          </cell>
          <cell r="I1189">
            <v>0.54981309497842612</v>
          </cell>
        </row>
        <row r="1190">
          <cell r="G1190">
            <v>2063</v>
          </cell>
          <cell r="I1190">
            <v>0.5501111875818091</v>
          </cell>
        </row>
        <row r="1191">
          <cell r="G1191">
            <v>2063</v>
          </cell>
          <cell r="I1191">
            <v>0.55049308249910944</v>
          </cell>
        </row>
        <row r="1192">
          <cell r="G1192">
            <v>2063</v>
          </cell>
          <cell r="I1192">
            <v>0.55082437270658324</v>
          </cell>
        </row>
        <row r="1193">
          <cell r="G1193">
            <v>2063</v>
          </cell>
          <cell r="I1193">
            <v>0.55101168688096869</v>
          </cell>
        </row>
        <row r="1194">
          <cell r="G1194">
            <v>2063</v>
          </cell>
          <cell r="I1194">
            <v>0.55133394694822502</v>
          </cell>
        </row>
        <row r="1195">
          <cell r="G1195">
            <v>2064</v>
          </cell>
          <cell r="I1195">
            <v>0.5517995462032379</v>
          </cell>
        </row>
        <row r="1196">
          <cell r="G1196">
            <v>2064</v>
          </cell>
          <cell r="I1196">
            <v>0.55208119513356657</v>
          </cell>
        </row>
        <row r="1197">
          <cell r="G1197">
            <v>2064</v>
          </cell>
          <cell r="I1197">
            <v>0.5525533424649397</v>
          </cell>
        </row>
        <row r="1198">
          <cell r="G1198">
            <v>2065</v>
          </cell>
          <cell r="I1198">
            <v>0.55311992252846098</v>
          </cell>
        </row>
        <row r="1199">
          <cell r="G1199">
            <v>2068</v>
          </cell>
          <cell r="I1199">
            <v>0.55339378235050074</v>
          </cell>
        </row>
        <row r="1200">
          <cell r="G1200">
            <v>2068</v>
          </cell>
          <cell r="I1200">
            <v>0.55360751744147196</v>
          </cell>
        </row>
        <row r="1201">
          <cell r="G1201">
            <v>2070</v>
          </cell>
          <cell r="I1201">
            <v>0.553923196773633</v>
          </cell>
        </row>
        <row r="1202">
          <cell r="G1202">
            <v>2073</v>
          </cell>
          <cell r="I1202">
            <v>0.55427525793654386</v>
          </cell>
        </row>
        <row r="1203">
          <cell r="G1203">
            <v>2073</v>
          </cell>
          <cell r="I1203">
            <v>0.55460796879898866</v>
          </cell>
        </row>
        <row r="1204">
          <cell r="G1204">
            <v>2074</v>
          </cell>
          <cell r="I1204">
            <v>0.55488605792720624</v>
          </cell>
        </row>
        <row r="1205">
          <cell r="G1205">
            <v>2075</v>
          </cell>
          <cell r="I1205">
            <v>0.5551397509804058</v>
          </cell>
        </row>
        <row r="1206">
          <cell r="G1206">
            <v>2076</v>
          </cell>
          <cell r="I1206">
            <v>0.55548408835249774</v>
          </cell>
        </row>
        <row r="1207">
          <cell r="G1207">
            <v>2076</v>
          </cell>
          <cell r="I1207">
            <v>0.55621286802321723</v>
          </cell>
        </row>
        <row r="1208">
          <cell r="G1208">
            <v>2080</v>
          </cell>
          <cell r="I1208">
            <v>0.5565334135068879</v>
          </cell>
        </row>
        <row r="1209">
          <cell r="G1209">
            <v>2080</v>
          </cell>
          <cell r="I1209">
            <v>0.55677188758959428</v>
          </cell>
        </row>
        <row r="1210">
          <cell r="G1210">
            <v>2080</v>
          </cell>
          <cell r="I1210">
            <v>0.55716694397708511</v>
          </cell>
        </row>
        <row r="1211">
          <cell r="G1211">
            <v>2080</v>
          </cell>
          <cell r="I1211">
            <v>0.55751789474300717</v>
          </cell>
        </row>
        <row r="1212">
          <cell r="G1212">
            <v>2080</v>
          </cell>
          <cell r="I1212">
            <v>0.55786801271118769</v>
          </cell>
        </row>
        <row r="1213">
          <cell r="G1213">
            <v>2084</v>
          </cell>
          <cell r="I1213">
            <v>0.55833769430807101</v>
          </cell>
        </row>
        <row r="1214">
          <cell r="G1214">
            <v>2089</v>
          </cell>
          <cell r="I1214">
            <v>0.55874658166981905</v>
          </cell>
        </row>
        <row r="1215">
          <cell r="G1215">
            <v>2089</v>
          </cell>
          <cell r="I1215">
            <v>0.5590863958071185</v>
          </cell>
        </row>
        <row r="1216">
          <cell r="G1216">
            <v>2091</v>
          </cell>
          <cell r="I1216">
            <v>0.55943297030255545</v>
          </cell>
        </row>
        <row r="1217">
          <cell r="G1217">
            <v>2092</v>
          </cell>
          <cell r="I1217">
            <v>0.55978308827073597</v>
          </cell>
        </row>
        <row r="1218">
          <cell r="G1218">
            <v>2092</v>
          </cell>
          <cell r="I1218">
            <v>0.5603715333573156</v>
          </cell>
        </row>
        <row r="1219">
          <cell r="G1219">
            <v>2096</v>
          </cell>
          <cell r="I1219">
            <v>0.56062976597467518</v>
          </cell>
        </row>
        <row r="1220">
          <cell r="G1220">
            <v>2100</v>
          </cell>
          <cell r="I1220">
            <v>0.56092565411344808</v>
          </cell>
        </row>
        <row r="1221">
          <cell r="G1221">
            <v>2100</v>
          </cell>
          <cell r="I1221">
            <v>0.56132311091795872</v>
          </cell>
        </row>
        <row r="1222">
          <cell r="G1222">
            <v>2101</v>
          </cell>
          <cell r="I1222">
            <v>0.56164755912045761</v>
          </cell>
        </row>
        <row r="1223">
          <cell r="G1223">
            <v>2103</v>
          </cell>
          <cell r="I1223">
            <v>0.56212651579807071</v>
          </cell>
        </row>
        <row r="1224">
          <cell r="G1224">
            <v>2105</v>
          </cell>
          <cell r="I1224">
            <v>0.5625980752722145</v>
          </cell>
        </row>
        <row r="1225">
          <cell r="G1225">
            <v>2105</v>
          </cell>
          <cell r="I1225">
            <v>0.56535210628779264</v>
          </cell>
        </row>
        <row r="1226">
          <cell r="G1226">
            <v>2112</v>
          </cell>
          <cell r="I1226">
            <v>0.56573400120509298</v>
          </cell>
        </row>
        <row r="1227">
          <cell r="G1227">
            <v>2112</v>
          </cell>
          <cell r="I1227">
            <v>0.56606529141256678</v>
          </cell>
        </row>
        <row r="1228">
          <cell r="G1228">
            <v>2112</v>
          </cell>
          <cell r="I1228">
            <v>0.56655224948024607</v>
          </cell>
        </row>
        <row r="1229">
          <cell r="G1229">
            <v>2112</v>
          </cell>
          <cell r="I1229">
            <v>0.56687459119433981</v>
          </cell>
        </row>
        <row r="1230">
          <cell r="G1230">
            <v>2116</v>
          </cell>
          <cell r="I1230">
            <v>0.56734141515191383</v>
          </cell>
        </row>
        <row r="1231">
          <cell r="G1231">
            <v>2116</v>
          </cell>
          <cell r="I1231">
            <v>0.56785760278738573</v>
          </cell>
        </row>
        <row r="1232">
          <cell r="G1232">
            <v>2116</v>
          </cell>
          <cell r="I1232">
            <v>0.57087227397075857</v>
          </cell>
        </row>
        <row r="1233">
          <cell r="G1233">
            <v>2122</v>
          </cell>
          <cell r="I1233">
            <v>0.57123748027449239</v>
          </cell>
        </row>
        <row r="1234">
          <cell r="G1234">
            <v>2123</v>
          </cell>
          <cell r="I1234">
            <v>0.57194161892968154</v>
          </cell>
        </row>
        <row r="1235">
          <cell r="G1235">
            <v>2125</v>
          </cell>
          <cell r="I1235">
            <v>0.57221887526015758</v>
          </cell>
        </row>
        <row r="1236">
          <cell r="G1236">
            <v>2129</v>
          </cell>
          <cell r="I1236">
            <v>0.5727650109555914</v>
          </cell>
        </row>
        <row r="1237">
          <cell r="G1237">
            <v>2136</v>
          </cell>
          <cell r="I1237">
            <v>0.57327463418533564</v>
          </cell>
        </row>
        <row r="1238">
          <cell r="G1238">
            <v>2136</v>
          </cell>
          <cell r="I1238">
            <v>0.57371422075794976</v>
          </cell>
        </row>
        <row r="1239">
          <cell r="G1239">
            <v>2139</v>
          </cell>
          <cell r="I1239">
            <v>0.57418369007305581</v>
          </cell>
        </row>
        <row r="1240">
          <cell r="G1240">
            <v>2142</v>
          </cell>
          <cell r="I1240">
            <v>0.57446945400398997</v>
          </cell>
        </row>
        <row r="1241">
          <cell r="G1241">
            <v>2144</v>
          </cell>
          <cell r="I1241">
            <v>0.57491971998293723</v>
          </cell>
        </row>
        <row r="1242">
          <cell r="G1242">
            <v>2145</v>
          </cell>
          <cell r="I1242">
            <v>0.57528940053336108</v>
          </cell>
        </row>
        <row r="1243">
          <cell r="G1243">
            <v>2146</v>
          </cell>
          <cell r="I1243">
            <v>0.57567446334795291</v>
          </cell>
        </row>
        <row r="1244">
          <cell r="G1244">
            <v>2150</v>
          </cell>
          <cell r="I1244">
            <v>0.57598112886926389</v>
          </cell>
        </row>
        <row r="1245">
          <cell r="G1245">
            <v>2150</v>
          </cell>
          <cell r="I1245">
            <v>0.57635983955990533</v>
          </cell>
        </row>
        <row r="1246">
          <cell r="G1246">
            <v>2152</v>
          </cell>
          <cell r="I1246">
            <v>0.57664086797426972</v>
          </cell>
        </row>
        <row r="1247">
          <cell r="G1247">
            <v>2154</v>
          </cell>
          <cell r="I1247">
            <v>0.57688902537189291</v>
          </cell>
        </row>
        <row r="1248">
          <cell r="G1248">
            <v>2158</v>
          </cell>
          <cell r="I1248">
            <v>0.57708270799959627</v>
          </cell>
        </row>
        <row r="1249">
          <cell r="G1249">
            <v>2158</v>
          </cell>
          <cell r="I1249">
            <v>0.57736630012465529</v>
          </cell>
        </row>
        <row r="1250">
          <cell r="G1250">
            <v>2158</v>
          </cell>
          <cell r="I1250">
            <v>0.57767917080560949</v>
          </cell>
        </row>
        <row r="1251">
          <cell r="G1251">
            <v>2163</v>
          </cell>
          <cell r="I1251">
            <v>0.57777051728730355</v>
          </cell>
        </row>
        <row r="1252">
          <cell r="G1252">
            <v>2164</v>
          </cell>
          <cell r="I1252">
            <v>0.57795779880295406</v>
          </cell>
        </row>
        <row r="1253">
          <cell r="G1253">
            <v>2164</v>
          </cell>
          <cell r="I1253">
            <v>0.57829050966539886</v>
          </cell>
        </row>
        <row r="1254">
          <cell r="G1254">
            <v>2169</v>
          </cell>
          <cell r="I1254">
            <v>0.57858236445040379</v>
          </cell>
        </row>
        <row r="1255">
          <cell r="G1255">
            <v>2172</v>
          </cell>
          <cell r="I1255">
            <v>0.5788404664328235</v>
          </cell>
        </row>
        <row r="1256">
          <cell r="G1256">
            <v>2175</v>
          </cell>
          <cell r="I1256">
            <v>0.57919610372721286</v>
          </cell>
        </row>
        <row r="1257">
          <cell r="G1257">
            <v>2176</v>
          </cell>
          <cell r="I1257">
            <v>0.57980943476983493</v>
          </cell>
        </row>
        <row r="1258">
          <cell r="G1258">
            <v>2176</v>
          </cell>
          <cell r="I1258">
            <v>0.58000300309196595</v>
          </cell>
        </row>
        <row r="1259">
          <cell r="G1259">
            <v>2178</v>
          </cell>
          <cell r="I1259">
            <v>0.5803976022571673</v>
          </cell>
        </row>
        <row r="1260">
          <cell r="G1260">
            <v>2180</v>
          </cell>
          <cell r="I1260">
            <v>0.5806701394004411</v>
          </cell>
        </row>
        <row r="1261">
          <cell r="G1261">
            <v>2180</v>
          </cell>
          <cell r="I1261">
            <v>0.58101671389587806</v>
          </cell>
        </row>
        <row r="1262">
          <cell r="G1262">
            <v>2180</v>
          </cell>
          <cell r="I1262">
            <v>0.58130112248931121</v>
          </cell>
        </row>
        <row r="1263">
          <cell r="G1263">
            <v>2180</v>
          </cell>
          <cell r="I1263">
            <v>0.58157537421617056</v>
          </cell>
        </row>
        <row r="1264">
          <cell r="G1264">
            <v>2184</v>
          </cell>
          <cell r="I1264">
            <v>0.5819830695340924</v>
          </cell>
        </row>
        <row r="1265">
          <cell r="G1265">
            <v>2184</v>
          </cell>
          <cell r="I1265">
            <v>0.58217663785622342</v>
          </cell>
        </row>
        <row r="1266">
          <cell r="G1266">
            <v>2188</v>
          </cell>
          <cell r="I1266">
            <v>0.58251970153765176</v>
          </cell>
        </row>
        <row r="1267">
          <cell r="G1267">
            <v>2192</v>
          </cell>
          <cell r="I1267">
            <v>0.58299184886902489</v>
          </cell>
        </row>
        <row r="1268">
          <cell r="G1268">
            <v>2192</v>
          </cell>
          <cell r="I1268">
            <v>0.58345418225054135</v>
          </cell>
        </row>
        <row r="1269">
          <cell r="G1269">
            <v>2196</v>
          </cell>
          <cell r="I1269">
            <v>0.58384148218847831</v>
          </cell>
        </row>
        <row r="1270">
          <cell r="G1270">
            <v>2199</v>
          </cell>
          <cell r="I1270">
            <v>0.58396756123480642</v>
          </cell>
        </row>
        <row r="1271">
          <cell r="G1271">
            <v>2200</v>
          </cell>
          <cell r="I1271">
            <v>0.58429656533083274</v>
          </cell>
        </row>
        <row r="1272">
          <cell r="G1272">
            <v>2200</v>
          </cell>
          <cell r="I1272">
            <v>0.58476603464593879</v>
          </cell>
        </row>
        <row r="1273">
          <cell r="G1273">
            <v>2200</v>
          </cell>
          <cell r="I1273">
            <v>0.58502312420757463</v>
          </cell>
        </row>
        <row r="1274">
          <cell r="G1274">
            <v>2201</v>
          </cell>
          <cell r="I1274">
            <v>0.58530965561878046</v>
          </cell>
        </row>
        <row r="1275">
          <cell r="G1275">
            <v>2204</v>
          </cell>
          <cell r="I1275">
            <v>0.58573671756653589</v>
          </cell>
        </row>
        <row r="1276">
          <cell r="G1276">
            <v>2204</v>
          </cell>
          <cell r="I1276">
            <v>0.58823087135663266</v>
          </cell>
        </row>
        <row r="1277">
          <cell r="G1277">
            <v>2205</v>
          </cell>
          <cell r="I1277">
            <v>0.58866862904008876</v>
          </cell>
        </row>
        <row r="1278">
          <cell r="G1278">
            <v>2205</v>
          </cell>
          <cell r="I1278">
            <v>0.58895027797041744</v>
          </cell>
        </row>
        <row r="1279">
          <cell r="G1279">
            <v>2205</v>
          </cell>
          <cell r="I1279">
            <v>0.58922452969727679</v>
          </cell>
        </row>
        <row r="1280">
          <cell r="G1280">
            <v>2207</v>
          </cell>
          <cell r="I1280">
            <v>0.58955843260354768</v>
          </cell>
        </row>
        <row r="1281">
          <cell r="G1281">
            <v>2209</v>
          </cell>
          <cell r="I1281">
            <v>0.58995588940805832</v>
          </cell>
        </row>
        <row r="1282">
          <cell r="G1282">
            <v>2210</v>
          </cell>
          <cell r="I1282">
            <v>0.59029180082652954</v>
          </cell>
        </row>
        <row r="1283">
          <cell r="G1283">
            <v>2210</v>
          </cell>
          <cell r="I1283">
            <v>0.59225361161749357</v>
          </cell>
        </row>
        <row r="1284">
          <cell r="G1284">
            <v>2211</v>
          </cell>
          <cell r="I1284">
            <v>0.59260018611293053</v>
          </cell>
        </row>
        <row r="1285">
          <cell r="G1285">
            <v>2211</v>
          </cell>
          <cell r="I1285">
            <v>0.59291978449328731</v>
          </cell>
        </row>
        <row r="1286">
          <cell r="G1286">
            <v>2214</v>
          </cell>
          <cell r="I1286">
            <v>0.59329434752458832</v>
          </cell>
        </row>
        <row r="1287">
          <cell r="G1287">
            <v>2214</v>
          </cell>
          <cell r="I1287">
            <v>0.59361668923868205</v>
          </cell>
        </row>
        <row r="1288">
          <cell r="G1288">
            <v>2217</v>
          </cell>
          <cell r="I1288">
            <v>0.59394218252069975</v>
          </cell>
        </row>
        <row r="1289">
          <cell r="G1289">
            <v>2225</v>
          </cell>
          <cell r="I1289">
            <v>0.59437943399376392</v>
          </cell>
        </row>
        <row r="1290">
          <cell r="G1290">
            <v>2225</v>
          </cell>
          <cell r="I1290">
            <v>0.59475228244147926</v>
          </cell>
        </row>
        <row r="1291">
          <cell r="G1291">
            <v>2227</v>
          </cell>
          <cell r="I1291">
            <v>0.59499699434256381</v>
          </cell>
        </row>
        <row r="1292">
          <cell r="G1292">
            <v>2227</v>
          </cell>
          <cell r="I1292">
            <v>0.59555152333288341</v>
          </cell>
        </row>
        <row r="1293">
          <cell r="G1293">
            <v>2227</v>
          </cell>
          <cell r="I1293">
            <v>0.59698070502134715</v>
          </cell>
        </row>
        <row r="1294">
          <cell r="G1294">
            <v>2235</v>
          </cell>
          <cell r="I1294">
            <v>0.59737355694422789</v>
          </cell>
        </row>
        <row r="1295">
          <cell r="G1295">
            <v>2235</v>
          </cell>
          <cell r="I1295">
            <v>0.59773869793049184</v>
          </cell>
        </row>
        <row r="1296">
          <cell r="G1296">
            <v>2240</v>
          </cell>
          <cell r="I1296">
            <v>0.59865871082379241</v>
          </cell>
        </row>
        <row r="1297">
          <cell r="G1297">
            <v>2240</v>
          </cell>
          <cell r="I1297">
            <v>0.59921306019106968</v>
          </cell>
        </row>
        <row r="1298">
          <cell r="G1298">
            <v>2240</v>
          </cell>
          <cell r="I1298">
            <v>0.59956401095699174</v>
          </cell>
        </row>
        <row r="1299">
          <cell r="G1299">
            <v>2240</v>
          </cell>
          <cell r="I1299">
            <v>0.5997483205277605</v>
          </cell>
        </row>
        <row r="1300">
          <cell r="G1300">
            <v>2240</v>
          </cell>
          <cell r="I1300">
            <v>0.60005074041352624</v>
          </cell>
        </row>
        <row r="1301">
          <cell r="G1301">
            <v>2240</v>
          </cell>
          <cell r="I1301">
            <v>0.60023802192917675</v>
          </cell>
        </row>
        <row r="1302">
          <cell r="G1302">
            <v>2240</v>
          </cell>
          <cell r="I1302">
            <v>0.60078572524388885</v>
          </cell>
        </row>
        <row r="1303">
          <cell r="G1303">
            <v>2240</v>
          </cell>
          <cell r="I1303">
            <v>0.60615884185337321</v>
          </cell>
        </row>
        <row r="1304">
          <cell r="G1304">
            <v>2244</v>
          </cell>
          <cell r="I1304">
            <v>0.60645059866217321</v>
          </cell>
        </row>
        <row r="1305">
          <cell r="G1305">
            <v>2244</v>
          </cell>
          <cell r="I1305">
            <v>0.60680135347568553</v>
          </cell>
        </row>
        <row r="1306">
          <cell r="G1306">
            <v>2245</v>
          </cell>
          <cell r="I1306">
            <v>0.60734905679039763</v>
          </cell>
        </row>
        <row r="1307">
          <cell r="G1307">
            <v>2247</v>
          </cell>
          <cell r="I1307">
            <v>0.60779272570488219</v>
          </cell>
        </row>
        <row r="1308">
          <cell r="G1308">
            <v>2248</v>
          </cell>
          <cell r="I1308">
            <v>0.60840607307687178</v>
          </cell>
        </row>
        <row r="1309">
          <cell r="G1309">
            <v>2248</v>
          </cell>
          <cell r="I1309">
            <v>0.6088728970344458</v>
          </cell>
        </row>
        <row r="1310">
          <cell r="G1310">
            <v>2248</v>
          </cell>
          <cell r="I1310">
            <v>0.60917427184069273</v>
          </cell>
        </row>
        <row r="1311">
          <cell r="G1311">
            <v>2248</v>
          </cell>
          <cell r="I1311">
            <v>0.61275638136961197</v>
          </cell>
        </row>
        <row r="1312">
          <cell r="G1312">
            <v>2250</v>
          </cell>
          <cell r="I1312">
            <v>0.6130060900571459</v>
          </cell>
        </row>
        <row r="1313">
          <cell r="G1313">
            <v>2250</v>
          </cell>
          <cell r="I1313">
            <v>0.61332176938930694</v>
          </cell>
        </row>
        <row r="1314">
          <cell r="G1314">
            <v>2251</v>
          </cell>
          <cell r="I1314">
            <v>0.61358442726525408</v>
          </cell>
        </row>
        <row r="1315">
          <cell r="G1315">
            <v>2252</v>
          </cell>
          <cell r="I1315">
            <v>0.61389109278656506</v>
          </cell>
        </row>
        <row r="1316">
          <cell r="G1316">
            <v>2252</v>
          </cell>
          <cell r="I1316">
            <v>0.61425688694752822</v>
          </cell>
        </row>
        <row r="1317">
          <cell r="G1317">
            <v>2253</v>
          </cell>
          <cell r="I1317">
            <v>0.6148098156598345</v>
          </cell>
        </row>
        <row r="1318">
          <cell r="G1318">
            <v>2257</v>
          </cell>
          <cell r="I1318">
            <v>0.61508406738669386</v>
          </cell>
        </row>
        <row r="1319">
          <cell r="G1319">
            <v>2259</v>
          </cell>
          <cell r="I1319">
            <v>0.61537198679413563</v>
          </cell>
        </row>
        <row r="1320">
          <cell r="G1320">
            <v>2259</v>
          </cell>
          <cell r="I1320">
            <v>0.61565851820534145</v>
          </cell>
        </row>
        <row r="1321">
          <cell r="G1321">
            <v>2260</v>
          </cell>
          <cell r="I1321">
            <v>0.61586434988245142</v>
          </cell>
        </row>
        <row r="1322">
          <cell r="G1322">
            <v>2262</v>
          </cell>
          <cell r="I1322">
            <v>0.61622462471720574</v>
          </cell>
        </row>
        <row r="1323">
          <cell r="G1323">
            <v>2262</v>
          </cell>
          <cell r="I1323">
            <v>0.61704378743693777</v>
          </cell>
        </row>
        <row r="1324">
          <cell r="G1324">
            <v>2263</v>
          </cell>
          <cell r="I1324">
            <v>0.61738360157423722</v>
          </cell>
        </row>
        <row r="1325">
          <cell r="G1325">
            <v>2263</v>
          </cell>
          <cell r="I1325">
            <v>0.6176475494702155</v>
          </cell>
        </row>
        <row r="1326">
          <cell r="G1326">
            <v>2274</v>
          </cell>
          <cell r="I1326">
            <v>0.61800268055421292</v>
          </cell>
        </row>
        <row r="1327">
          <cell r="G1327">
            <v>2276</v>
          </cell>
          <cell r="I1327">
            <v>0.61825637360741248</v>
          </cell>
        </row>
        <row r="1328">
          <cell r="G1328">
            <v>2280</v>
          </cell>
          <cell r="I1328">
            <v>0.61854855497976702</v>
          </cell>
        </row>
        <row r="1329">
          <cell r="G1329">
            <v>2282</v>
          </cell>
          <cell r="I1329">
            <v>0.61890301655969771</v>
          </cell>
        </row>
        <row r="1330">
          <cell r="G1330">
            <v>2283</v>
          </cell>
          <cell r="I1330">
            <v>0.61954221332041115</v>
          </cell>
        </row>
        <row r="1331">
          <cell r="G1331">
            <v>2288</v>
          </cell>
          <cell r="I1331">
            <v>0.61991021194598439</v>
          </cell>
        </row>
        <row r="1332">
          <cell r="G1332">
            <v>2290</v>
          </cell>
          <cell r="I1332">
            <v>0.62032612093574968</v>
          </cell>
        </row>
        <row r="1333">
          <cell r="G1333">
            <v>2291</v>
          </cell>
          <cell r="I1333">
            <v>0.62093822727581061</v>
          </cell>
        </row>
        <row r="1334">
          <cell r="G1334">
            <v>2295</v>
          </cell>
          <cell r="I1334">
            <v>0.62119632925823032</v>
          </cell>
        </row>
        <row r="1335">
          <cell r="G1335">
            <v>2300</v>
          </cell>
          <cell r="I1335">
            <v>0.62157822417553066</v>
          </cell>
        </row>
        <row r="1336">
          <cell r="G1336">
            <v>2300</v>
          </cell>
          <cell r="I1336">
            <v>0.62190722827155698</v>
          </cell>
        </row>
        <row r="1337">
          <cell r="G1337">
            <v>2300</v>
          </cell>
          <cell r="I1337">
            <v>0.62219898508035698</v>
          </cell>
        </row>
        <row r="1338">
          <cell r="G1338">
            <v>2300</v>
          </cell>
          <cell r="I1338">
            <v>0.62253489649882821</v>
          </cell>
        </row>
        <row r="1339">
          <cell r="G1339">
            <v>2300</v>
          </cell>
          <cell r="I1339">
            <v>0.62449670728979223</v>
          </cell>
        </row>
        <row r="1340">
          <cell r="G1340">
            <v>2302</v>
          </cell>
          <cell r="I1340">
            <v>0.62495670557175875</v>
          </cell>
        </row>
        <row r="1341">
          <cell r="G1341">
            <v>2303</v>
          </cell>
          <cell r="I1341">
            <v>0.62524717236052774</v>
          </cell>
        </row>
        <row r="1342">
          <cell r="G1342">
            <v>2304</v>
          </cell>
          <cell r="I1342">
            <v>0.62545460431565092</v>
          </cell>
        </row>
        <row r="1343">
          <cell r="G1343">
            <v>2318</v>
          </cell>
          <cell r="I1343">
            <v>0.62564743781624532</v>
          </cell>
        </row>
        <row r="1344">
          <cell r="G1344">
            <v>2318</v>
          </cell>
          <cell r="I1344">
            <v>0.626031341245746</v>
          </cell>
        </row>
        <row r="1345">
          <cell r="G1345">
            <v>2320</v>
          </cell>
          <cell r="I1345">
            <v>0.62627930269095944</v>
          </cell>
        </row>
        <row r="1346">
          <cell r="G1346">
            <v>2325</v>
          </cell>
          <cell r="I1346">
            <v>0.62689263373358151</v>
          </cell>
        </row>
        <row r="1347">
          <cell r="G1347">
            <v>2326</v>
          </cell>
          <cell r="I1347">
            <v>0.62707991524923201</v>
          </cell>
        </row>
        <row r="1348">
          <cell r="G1348">
            <v>2329</v>
          </cell>
          <cell r="I1348">
            <v>0.62735377507127177</v>
          </cell>
        </row>
        <row r="1349">
          <cell r="G1349">
            <v>2329</v>
          </cell>
          <cell r="I1349">
            <v>0.62744512155296583</v>
          </cell>
        </row>
        <row r="1350">
          <cell r="G1350">
            <v>2332</v>
          </cell>
          <cell r="I1350">
            <v>0.62798629312068521</v>
          </cell>
        </row>
        <row r="1351">
          <cell r="G1351">
            <v>2336</v>
          </cell>
          <cell r="I1351">
            <v>0.62866352097826417</v>
          </cell>
        </row>
        <row r="1352">
          <cell r="G1352">
            <v>2336</v>
          </cell>
          <cell r="I1352">
            <v>0.62910127866172028</v>
          </cell>
        </row>
        <row r="1353">
          <cell r="G1353">
            <v>2336</v>
          </cell>
          <cell r="I1353">
            <v>0.63165789835372177</v>
          </cell>
        </row>
        <row r="1354">
          <cell r="G1354">
            <v>2340</v>
          </cell>
          <cell r="I1354">
            <v>0.63206678571546981</v>
          </cell>
        </row>
        <row r="1355">
          <cell r="G1355">
            <v>2340</v>
          </cell>
          <cell r="I1355">
            <v>0.63232985182560408</v>
          </cell>
        </row>
        <row r="1356">
          <cell r="G1356">
            <v>2343</v>
          </cell>
          <cell r="I1356">
            <v>0.63265078921409434</v>
          </cell>
        </row>
        <row r="1357">
          <cell r="G1357">
            <v>2344</v>
          </cell>
          <cell r="I1357">
            <v>0.63294143562590555</v>
          </cell>
        </row>
        <row r="1358">
          <cell r="G1358">
            <v>2345</v>
          </cell>
          <cell r="I1358">
            <v>0.63355476666852761</v>
          </cell>
        </row>
        <row r="1359">
          <cell r="G1359">
            <v>2345</v>
          </cell>
          <cell r="I1359">
            <v>0.63385850923305942</v>
          </cell>
        </row>
        <row r="1360">
          <cell r="G1360">
            <v>2346</v>
          </cell>
          <cell r="I1360">
            <v>0.63423321922866771</v>
          </cell>
        </row>
        <row r="1361">
          <cell r="G1361">
            <v>2346</v>
          </cell>
          <cell r="I1361">
            <v>0.63442678755079873</v>
          </cell>
        </row>
        <row r="1362">
          <cell r="G1362">
            <v>2346</v>
          </cell>
          <cell r="I1362">
            <v>0.63474246688295977</v>
          </cell>
        </row>
        <row r="1363">
          <cell r="G1363">
            <v>2350</v>
          </cell>
          <cell r="I1363">
            <v>0.63529699587327937</v>
          </cell>
        </row>
        <row r="1364">
          <cell r="G1364">
            <v>2355</v>
          </cell>
          <cell r="I1364">
            <v>0.63572239222555171</v>
          </cell>
        </row>
        <row r="1365">
          <cell r="G1365">
            <v>2356</v>
          </cell>
          <cell r="I1365">
            <v>0.63590970639993716</v>
          </cell>
        </row>
        <row r="1366">
          <cell r="G1366">
            <v>2356</v>
          </cell>
          <cell r="I1366">
            <v>0.63632561538970245</v>
          </cell>
        </row>
        <row r="1367">
          <cell r="G1367">
            <v>2362</v>
          </cell>
          <cell r="I1367">
            <v>0.63667573335788297</v>
          </cell>
        </row>
        <row r="1368">
          <cell r="G1368">
            <v>2368</v>
          </cell>
          <cell r="I1368">
            <v>0.63696087677285274</v>
          </cell>
        </row>
        <row r="1369">
          <cell r="G1369">
            <v>2370</v>
          </cell>
          <cell r="I1369">
            <v>0.63726754229416371</v>
          </cell>
        </row>
        <row r="1370">
          <cell r="G1370">
            <v>2372</v>
          </cell>
          <cell r="I1370">
            <v>0.63750164010638499</v>
          </cell>
        </row>
        <row r="1371">
          <cell r="G1371">
            <v>2375</v>
          </cell>
          <cell r="I1371">
            <v>0.63780830562769597</v>
          </cell>
        </row>
        <row r="1372">
          <cell r="G1372">
            <v>2378</v>
          </cell>
          <cell r="I1372">
            <v>0.63800187394982699</v>
          </cell>
        </row>
        <row r="1373">
          <cell r="G1373">
            <v>2380</v>
          </cell>
          <cell r="I1373">
            <v>0.63837740041380941</v>
          </cell>
        </row>
        <row r="1374">
          <cell r="G1374">
            <v>2385</v>
          </cell>
          <cell r="I1374">
            <v>0.6388740417964055</v>
          </cell>
        </row>
        <row r="1375">
          <cell r="G1375">
            <v>2385</v>
          </cell>
          <cell r="I1375">
            <v>0.63909367178903775</v>
          </cell>
        </row>
        <row r="1376">
          <cell r="G1376">
            <v>2390</v>
          </cell>
          <cell r="I1376">
            <v>0.6394770036906765</v>
          </cell>
        </row>
        <row r="1377">
          <cell r="G1377">
            <v>2395</v>
          </cell>
          <cell r="I1377">
            <v>0.63978768623638804</v>
          </cell>
        </row>
        <row r="1378">
          <cell r="G1378">
            <v>2395</v>
          </cell>
          <cell r="I1378">
            <v>0.64004497175043362</v>
          </cell>
        </row>
        <row r="1379">
          <cell r="G1379">
            <v>2396</v>
          </cell>
          <cell r="I1379">
            <v>0.6404288751799343</v>
          </cell>
        </row>
        <row r="1380">
          <cell r="G1380">
            <v>2398</v>
          </cell>
          <cell r="I1380">
            <v>0.64079687380550754</v>
          </cell>
        </row>
        <row r="1381">
          <cell r="G1381">
            <v>2400</v>
          </cell>
          <cell r="I1381">
            <v>0.64118020570714629</v>
          </cell>
        </row>
        <row r="1382">
          <cell r="G1382">
            <v>2400</v>
          </cell>
          <cell r="I1382">
            <v>0.64137537430729052</v>
          </cell>
        </row>
        <row r="1383">
          <cell r="G1383">
            <v>2400</v>
          </cell>
          <cell r="I1383">
            <v>0.64194195437081181</v>
          </cell>
        </row>
        <row r="1384">
          <cell r="G1384">
            <v>2400</v>
          </cell>
          <cell r="I1384">
            <v>0.64221767574074451</v>
          </cell>
        </row>
        <row r="1385">
          <cell r="G1385">
            <v>2400</v>
          </cell>
          <cell r="I1385">
            <v>0.64256425023618147</v>
          </cell>
        </row>
        <row r="1386">
          <cell r="G1386">
            <v>2400</v>
          </cell>
          <cell r="I1386">
            <v>0.64283850196304082</v>
          </cell>
        </row>
        <row r="1387">
          <cell r="G1387">
            <v>2400</v>
          </cell>
          <cell r="I1387">
            <v>0.64614747814378448</v>
          </cell>
        </row>
        <row r="1388">
          <cell r="G1388">
            <v>2401</v>
          </cell>
          <cell r="I1388">
            <v>0.64653081004542323</v>
          </cell>
        </row>
        <row r="1389">
          <cell r="G1389">
            <v>2405</v>
          </cell>
          <cell r="I1389">
            <v>0.64683747556673421</v>
          </cell>
        </row>
        <row r="1390">
          <cell r="G1390">
            <v>2408</v>
          </cell>
          <cell r="I1390">
            <v>0.64709858215277061</v>
          </cell>
        </row>
        <row r="1391">
          <cell r="G1391">
            <v>2408</v>
          </cell>
          <cell r="I1391">
            <v>0.64738511356397643</v>
          </cell>
        </row>
        <row r="1392">
          <cell r="G1392">
            <v>2413</v>
          </cell>
          <cell r="I1392">
            <v>0.64782670864879077</v>
          </cell>
        </row>
        <row r="1393">
          <cell r="G1393">
            <v>2413</v>
          </cell>
          <cell r="I1393">
            <v>0.6482374902171667</v>
          </cell>
        </row>
        <row r="1394">
          <cell r="G1394">
            <v>2414</v>
          </cell>
          <cell r="I1394">
            <v>0.64861205324846771</v>
          </cell>
        </row>
        <row r="1395">
          <cell r="G1395">
            <v>2414</v>
          </cell>
          <cell r="I1395">
            <v>0.64895861141453715</v>
          </cell>
        </row>
        <row r="1396">
          <cell r="G1396">
            <v>2418</v>
          </cell>
          <cell r="I1396">
            <v>0.64928305961703603</v>
          </cell>
        </row>
        <row r="1397">
          <cell r="G1397">
            <v>2420</v>
          </cell>
          <cell r="I1397">
            <v>0.64946736918780479</v>
          </cell>
        </row>
        <row r="1398">
          <cell r="G1398">
            <v>2420</v>
          </cell>
          <cell r="I1398">
            <v>0.64965167875857355</v>
          </cell>
        </row>
        <row r="1399">
          <cell r="G1399">
            <v>2424</v>
          </cell>
          <cell r="I1399">
            <v>0.64995834427988453</v>
          </cell>
        </row>
        <row r="1400">
          <cell r="G1400">
            <v>2426</v>
          </cell>
          <cell r="I1400">
            <v>0.65021562979393011</v>
          </cell>
        </row>
        <row r="1401">
          <cell r="G1401">
            <v>2427</v>
          </cell>
          <cell r="I1401">
            <v>0.65045410387663649</v>
          </cell>
        </row>
        <row r="1402">
          <cell r="G1402">
            <v>2428</v>
          </cell>
          <cell r="I1402">
            <v>0.65081437871139081</v>
          </cell>
        </row>
        <row r="1403">
          <cell r="G1403">
            <v>2436</v>
          </cell>
          <cell r="I1403">
            <v>0.65107729785721769</v>
          </cell>
        </row>
        <row r="1404">
          <cell r="G1404">
            <v>2436</v>
          </cell>
          <cell r="I1404">
            <v>0.65261281463060306</v>
          </cell>
        </row>
        <row r="1405">
          <cell r="G1405">
            <v>2437</v>
          </cell>
          <cell r="I1405">
            <v>0.65308228394570911</v>
          </cell>
        </row>
        <row r="1406">
          <cell r="G1406">
            <v>2439</v>
          </cell>
          <cell r="I1406">
            <v>0.65358591429758739</v>
          </cell>
        </row>
        <row r="1407">
          <cell r="G1407">
            <v>2440</v>
          </cell>
          <cell r="I1407">
            <v>0.65399480165933543</v>
          </cell>
        </row>
        <row r="1408">
          <cell r="G1408">
            <v>2440</v>
          </cell>
          <cell r="I1408">
            <v>0.65455297209860341</v>
          </cell>
        </row>
        <row r="1409">
          <cell r="G1409">
            <v>2443</v>
          </cell>
          <cell r="I1409">
            <v>0.65519821072528517</v>
          </cell>
        </row>
        <row r="1410">
          <cell r="G1410">
            <v>2445</v>
          </cell>
          <cell r="I1410">
            <v>0.65569645238589447</v>
          </cell>
        </row>
        <row r="1411">
          <cell r="G1411">
            <v>2448</v>
          </cell>
          <cell r="I1411">
            <v>0.65597810131622314</v>
          </cell>
        </row>
        <row r="1412">
          <cell r="G1412">
            <v>2449</v>
          </cell>
          <cell r="I1412">
            <v>0.65649355413015842</v>
          </cell>
        </row>
        <row r="1413">
          <cell r="G1413">
            <v>2450</v>
          </cell>
          <cell r="I1413">
            <v>0.6568002196514694</v>
          </cell>
        </row>
        <row r="1414">
          <cell r="G1414">
            <v>2454</v>
          </cell>
          <cell r="I1414">
            <v>0.65705845226882897</v>
          </cell>
        </row>
        <row r="1415">
          <cell r="G1415">
            <v>2456</v>
          </cell>
          <cell r="I1415">
            <v>0.65747436125859426</v>
          </cell>
        </row>
        <row r="1416">
          <cell r="G1416">
            <v>2457</v>
          </cell>
          <cell r="I1416">
            <v>0.65767464095076034</v>
          </cell>
        </row>
        <row r="1417">
          <cell r="G1417">
            <v>2460</v>
          </cell>
          <cell r="I1417">
            <v>0.65798130647207131</v>
          </cell>
        </row>
        <row r="1418">
          <cell r="G1418">
            <v>2460</v>
          </cell>
          <cell r="I1418">
            <v>0.65959071260172486</v>
          </cell>
        </row>
        <row r="1419">
          <cell r="G1419">
            <v>2460</v>
          </cell>
          <cell r="I1419">
            <v>0.66899006653428139</v>
          </cell>
        </row>
        <row r="1420">
          <cell r="G1420">
            <v>2461</v>
          </cell>
          <cell r="I1420">
            <v>0.6691773480499319</v>
          </cell>
        </row>
        <row r="1421">
          <cell r="G1421">
            <v>2464</v>
          </cell>
          <cell r="I1421">
            <v>0.66963394982346225</v>
          </cell>
        </row>
        <row r="1422">
          <cell r="G1422">
            <v>2464</v>
          </cell>
          <cell r="I1422">
            <v>0.67015559146767312</v>
          </cell>
        </row>
        <row r="1423">
          <cell r="G1423">
            <v>2466</v>
          </cell>
          <cell r="I1423">
            <v>0.67046371030269003</v>
          </cell>
        </row>
        <row r="1424">
          <cell r="G1424">
            <v>2467</v>
          </cell>
          <cell r="I1424">
            <v>0.67076537903755162</v>
          </cell>
        </row>
        <row r="1425">
          <cell r="G1425">
            <v>2472</v>
          </cell>
          <cell r="I1425">
            <v>0.67120418180052654</v>
          </cell>
        </row>
        <row r="1426">
          <cell r="G1426">
            <v>2480</v>
          </cell>
          <cell r="I1426">
            <v>0.67155624296343741</v>
          </cell>
        </row>
        <row r="1427">
          <cell r="G1427">
            <v>2481</v>
          </cell>
          <cell r="I1427">
            <v>0.67180471061904279</v>
          </cell>
        </row>
        <row r="1428">
          <cell r="G1428">
            <v>2484</v>
          </cell>
          <cell r="I1428">
            <v>0.67211137614035377</v>
          </cell>
        </row>
        <row r="1429">
          <cell r="G1429">
            <v>2497</v>
          </cell>
          <cell r="I1429">
            <v>0.67266590513067337</v>
          </cell>
        </row>
        <row r="1430">
          <cell r="G1430">
            <v>2498</v>
          </cell>
          <cell r="I1430">
            <v>0.67296829235770417</v>
          </cell>
        </row>
        <row r="1431">
          <cell r="G1431">
            <v>2500</v>
          </cell>
          <cell r="I1431">
            <v>0.67327495787901515</v>
          </cell>
        </row>
        <row r="1432">
          <cell r="G1432">
            <v>2500</v>
          </cell>
          <cell r="I1432">
            <v>0.67360561124115714</v>
          </cell>
        </row>
        <row r="1433">
          <cell r="G1433">
            <v>2500</v>
          </cell>
          <cell r="I1433">
            <v>0.67388663965552154</v>
          </cell>
        </row>
        <row r="1434">
          <cell r="G1434">
            <v>2502</v>
          </cell>
          <cell r="I1434">
            <v>0.67422054256179242</v>
          </cell>
        </row>
        <row r="1435">
          <cell r="G1435">
            <v>2509</v>
          </cell>
          <cell r="I1435">
            <v>0.6745272080831034</v>
          </cell>
        </row>
        <row r="1436">
          <cell r="G1436">
            <v>2510</v>
          </cell>
          <cell r="I1436">
            <v>0.67478531006552311</v>
          </cell>
        </row>
        <row r="1437">
          <cell r="G1437">
            <v>2512</v>
          </cell>
          <cell r="I1437">
            <v>0.67515330869109635</v>
          </cell>
        </row>
        <row r="1438">
          <cell r="G1438">
            <v>2512</v>
          </cell>
          <cell r="I1438">
            <v>0.67575850770871237</v>
          </cell>
        </row>
        <row r="1439">
          <cell r="G1439">
            <v>2512</v>
          </cell>
          <cell r="I1439">
            <v>0.67618463888252134</v>
          </cell>
        </row>
        <row r="1440">
          <cell r="G1440">
            <v>2516</v>
          </cell>
          <cell r="I1440">
            <v>0.67647673860803847</v>
          </cell>
        </row>
        <row r="1441">
          <cell r="G1441">
            <v>2517</v>
          </cell>
          <cell r="I1441">
            <v>0.67676291077315964</v>
          </cell>
        </row>
        <row r="1442">
          <cell r="G1442">
            <v>2517</v>
          </cell>
          <cell r="I1442">
            <v>0.67703002656642941</v>
          </cell>
        </row>
        <row r="1443">
          <cell r="G1443">
            <v>2522</v>
          </cell>
          <cell r="I1443">
            <v>0.67743891392817746</v>
          </cell>
        </row>
        <row r="1444">
          <cell r="G1444">
            <v>2522</v>
          </cell>
          <cell r="I1444">
            <v>0.67772544533938328</v>
          </cell>
        </row>
        <row r="1445">
          <cell r="G1445">
            <v>2524</v>
          </cell>
          <cell r="I1445">
            <v>0.67799256113265305</v>
          </cell>
        </row>
        <row r="1446">
          <cell r="G1446">
            <v>2524</v>
          </cell>
          <cell r="I1446">
            <v>0.67818612945478407</v>
          </cell>
        </row>
        <row r="1447">
          <cell r="G1447">
            <v>2529</v>
          </cell>
          <cell r="I1447">
            <v>0.67866818871221868</v>
          </cell>
        </row>
        <row r="1448">
          <cell r="G1448">
            <v>2536</v>
          </cell>
          <cell r="I1448">
            <v>0.67901812705735687</v>
          </cell>
        </row>
        <row r="1449">
          <cell r="G1449">
            <v>2538</v>
          </cell>
          <cell r="I1449">
            <v>0.67920243662812563</v>
          </cell>
        </row>
        <row r="1450">
          <cell r="G1450">
            <v>2538</v>
          </cell>
          <cell r="I1450">
            <v>0.67956810015414892</v>
          </cell>
        </row>
        <row r="1451">
          <cell r="G1451">
            <v>2543</v>
          </cell>
          <cell r="I1451">
            <v>0.68002453863400436</v>
          </cell>
        </row>
        <row r="1452">
          <cell r="G1452">
            <v>2543</v>
          </cell>
          <cell r="I1452">
            <v>0.68269025907681347</v>
          </cell>
        </row>
        <row r="1453">
          <cell r="G1453">
            <v>2546</v>
          </cell>
          <cell r="I1453">
            <v>0.68297381854313755</v>
          </cell>
        </row>
        <row r="1454">
          <cell r="G1454">
            <v>2547</v>
          </cell>
          <cell r="I1454">
            <v>0.68348344177288178</v>
          </cell>
        </row>
        <row r="1455">
          <cell r="G1455">
            <v>2550</v>
          </cell>
          <cell r="I1455">
            <v>0.68402461334060116</v>
          </cell>
        </row>
        <row r="1456">
          <cell r="G1456">
            <v>2550</v>
          </cell>
          <cell r="I1456">
            <v>0.68435526670274316</v>
          </cell>
        </row>
        <row r="1457">
          <cell r="G1457">
            <v>2550</v>
          </cell>
          <cell r="I1457">
            <v>0.68488139892301159</v>
          </cell>
        </row>
        <row r="1458">
          <cell r="G1458">
            <v>2551</v>
          </cell>
          <cell r="I1458">
            <v>0.68511987300571797</v>
          </cell>
        </row>
        <row r="1459">
          <cell r="G1459">
            <v>2556</v>
          </cell>
          <cell r="I1459">
            <v>0.68542915122582615</v>
          </cell>
        </row>
        <row r="1460">
          <cell r="G1460">
            <v>2556</v>
          </cell>
          <cell r="I1460">
            <v>0.68723541715265801</v>
          </cell>
        </row>
        <row r="1461">
          <cell r="G1461">
            <v>2558</v>
          </cell>
          <cell r="I1461">
            <v>0.68770998123041849</v>
          </cell>
        </row>
        <row r="1462">
          <cell r="G1462">
            <v>2558</v>
          </cell>
          <cell r="I1462">
            <v>0.68805854790868826</v>
          </cell>
        </row>
        <row r="1463">
          <cell r="G1463">
            <v>2564</v>
          </cell>
          <cell r="I1463">
            <v>0.68853069524006139</v>
          </cell>
        </row>
        <row r="1464">
          <cell r="G1464">
            <v>2568</v>
          </cell>
          <cell r="I1464">
            <v>0.68908886567932937</v>
          </cell>
        </row>
        <row r="1465">
          <cell r="G1465">
            <v>2568</v>
          </cell>
          <cell r="I1465">
            <v>0.68945751747960193</v>
          </cell>
        </row>
        <row r="1466">
          <cell r="G1466">
            <v>2570</v>
          </cell>
          <cell r="I1466">
            <v>0.68994165056670675</v>
          </cell>
        </row>
        <row r="1467">
          <cell r="G1467">
            <v>2570</v>
          </cell>
          <cell r="I1467">
            <v>0.69276911477994385</v>
          </cell>
        </row>
        <row r="1468">
          <cell r="G1468">
            <v>2571</v>
          </cell>
          <cell r="I1468">
            <v>0.69312938961469817</v>
          </cell>
        </row>
        <row r="1469">
          <cell r="G1469">
            <v>2578</v>
          </cell>
          <cell r="I1469">
            <v>0.6935103210993171</v>
          </cell>
        </row>
        <row r="1470">
          <cell r="G1470">
            <v>2579</v>
          </cell>
          <cell r="I1470">
            <v>0.69374879518202348</v>
          </cell>
        </row>
        <row r="1471">
          <cell r="G1471">
            <v>2579</v>
          </cell>
          <cell r="I1471">
            <v>0.6939423635041545</v>
          </cell>
        </row>
        <row r="1472">
          <cell r="G1472">
            <v>2580</v>
          </cell>
          <cell r="I1472">
            <v>0.69427136760018082</v>
          </cell>
        </row>
        <row r="1473">
          <cell r="G1473">
            <v>2580</v>
          </cell>
          <cell r="I1473">
            <v>0.6945286531142264</v>
          </cell>
        </row>
        <row r="1474">
          <cell r="G1474">
            <v>2580</v>
          </cell>
          <cell r="I1474">
            <v>0.6948613639766712</v>
          </cell>
        </row>
        <row r="1475">
          <cell r="G1475">
            <v>2580</v>
          </cell>
          <cell r="I1475">
            <v>0.69636397886279389</v>
          </cell>
        </row>
        <row r="1476">
          <cell r="G1476">
            <v>2580</v>
          </cell>
          <cell r="I1476">
            <v>0.69830709756708109</v>
          </cell>
        </row>
        <row r="1477">
          <cell r="G1477">
            <v>2582</v>
          </cell>
          <cell r="I1477">
            <v>0.69864300898555232</v>
          </cell>
        </row>
        <row r="1478">
          <cell r="G1478">
            <v>2582</v>
          </cell>
          <cell r="I1478">
            <v>0.70060481977651634</v>
          </cell>
        </row>
        <row r="1479">
          <cell r="G1479">
            <v>2584</v>
          </cell>
          <cell r="I1479">
            <v>0.70095707689183695</v>
          </cell>
        </row>
        <row r="1480">
          <cell r="G1480">
            <v>2584</v>
          </cell>
          <cell r="I1480">
            <v>0.70123800732999642</v>
          </cell>
        </row>
        <row r="1481">
          <cell r="G1481">
            <v>2589</v>
          </cell>
          <cell r="I1481">
            <v>0.7015360999333794</v>
          </cell>
        </row>
        <row r="1482">
          <cell r="G1482">
            <v>2592</v>
          </cell>
          <cell r="I1482">
            <v>0.70178580862091333</v>
          </cell>
        </row>
        <row r="1483">
          <cell r="G1483">
            <v>2592</v>
          </cell>
          <cell r="I1483">
            <v>0.7019916402980233</v>
          </cell>
        </row>
        <row r="1484">
          <cell r="G1484">
            <v>2594</v>
          </cell>
          <cell r="I1484">
            <v>0.70227328922835197</v>
          </cell>
        </row>
        <row r="1485">
          <cell r="G1485">
            <v>2594</v>
          </cell>
          <cell r="I1485">
            <v>0.70257144714920494</v>
          </cell>
        </row>
        <row r="1486">
          <cell r="G1486">
            <v>2594</v>
          </cell>
          <cell r="I1486">
            <v>0.70421635077676548</v>
          </cell>
        </row>
        <row r="1487">
          <cell r="G1487">
            <v>2600</v>
          </cell>
          <cell r="I1487">
            <v>0.70447900865271262</v>
          </cell>
        </row>
        <row r="1488">
          <cell r="G1488">
            <v>2600</v>
          </cell>
          <cell r="I1488">
            <v>0.70476477258364678</v>
          </cell>
        </row>
        <row r="1489">
          <cell r="G1489">
            <v>2600</v>
          </cell>
          <cell r="I1489">
            <v>0.70485611906534085</v>
          </cell>
        </row>
        <row r="1490">
          <cell r="G1490">
            <v>2600</v>
          </cell>
          <cell r="I1490">
            <v>0.70538960647794369</v>
          </cell>
        </row>
        <row r="1491">
          <cell r="G1491">
            <v>2604</v>
          </cell>
          <cell r="I1491">
            <v>0.70569627199925467</v>
          </cell>
        </row>
        <row r="1492">
          <cell r="G1492">
            <v>2606</v>
          </cell>
          <cell r="I1492">
            <v>0.70593881209446407</v>
          </cell>
        </row>
        <row r="1493">
          <cell r="G1493">
            <v>2606</v>
          </cell>
          <cell r="I1493">
            <v>0.70619704471182365</v>
          </cell>
        </row>
        <row r="1494">
          <cell r="G1494">
            <v>2609</v>
          </cell>
          <cell r="I1494">
            <v>0.70675521515109163</v>
          </cell>
        </row>
        <row r="1495">
          <cell r="G1495">
            <v>2609</v>
          </cell>
          <cell r="I1495">
            <v>0.7100150769204141</v>
          </cell>
        </row>
        <row r="1496">
          <cell r="G1496">
            <v>2610</v>
          </cell>
          <cell r="I1496">
            <v>0.71044120809422306</v>
          </cell>
        </row>
        <row r="1497">
          <cell r="G1497">
            <v>2618</v>
          </cell>
          <cell r="I1497">
            <v>0.71097348015666473</v>
          </cell>
        </row>
        <row r="1498">
          <cell r="G1498">
            <v>2619</v>
          </cell>
          <cell r="I1498">
            <v>0.71121602025187414</v>
          </cell>
        </row>
        <row r="1499">
          <cell r="G1499">
            <v>2619</v>
          </cell>
          <cell r="I1499">
            <v>0.71149027197873349</v>
          </cell>
        </row>
        <row r="1500">
          <cell r="G1500">
            <v>2622</v>
          </cell>
          <cell r="I1500">
            <v>0.71204264549254548</v>
          </cell>
        </row>
        <row r="1501">
          <cell r="G1501">
            <v>2623</v>
          </cell>
          <cell r="I1501">
            <v>0.71223547899313988</v>
          </cell>
        </row>
        <row r="1502">
          <cell r="G1502">
            <v>2623</v>
          </cell>
          <cell r="I1502">
            <v>0.71305464171287192</v>
          </cell>
        </row>
        <row r="1503">
          <cell r="G1503">
            <v>2624</v>
          </cell>
          <cell r="I1503">
            <v>0.71346096536392534</v>
          </cell>
        </row>
        <row r="1504">
          <cell r="G1504">
            <v>2625</v>
          </cell>
          <cell r="I1504">
            <v>0.71372417843836689</v>
          </cell>
        </row>
        <row r="1505">
          <cell r="G1505">
            <v>2629</v>
          </cell>
          <cell r="I1505">
            <v>0.71396265252107327</v>
          </cell>
        </row>
        <row r="1506">
          <cell r="G1506">
            <v>2632</v>
          </cell>
          <cell r="I1506">
            <v>0.71414696209184203</v>
          </cell>
        </row>
        <row r="1507">
          <cell r="G1507">
            <v>2632</v>
          </cell>
          <cell r="I1507">
            <v>0.71433424360749254</v>
          </cell>
        </row>
        <row r="1508">
          <cell r="G1508">
            <v>2639</v>
          </cell>
          <cell r="I1508">
            <v>0.71468186318244831</v>
          </cell>
        </row>
        <row r="1509">
          <cell r="G1509">
            <v>2640</v>
          </cell>
          <cell r="I1509">
            <v>0.71518111726384148</v>
          </cell>
        </row>
        <row r="1510">
          <cell r="G1510">
            <v>2640</v>
          </cell>
          <cell r="I1510">
            <v>0.71550205465233174</v>
          </cell>
        </row>
        <row r="1511">
          <cell r="G1511">
            <v>2640</v>
          </cell>
          <cell r="I1511">
            <v>0.71641517655255493</v>
          </cell>
        </row>
        <row r="1512">
          <cell r="G1512">
            <v>2643</v>
          </cell>
          <cell r="I1512">
            <v>0.7167729529940845</v>
          </cell>
        </row>
        <row r="1513">
          <cell r="G1513">
            <v>2645</v>
          </cell>
          <cell r="I1513">
            <v>0.71725991106176379</v>
          </cell>
        </row>
        <row r="1514">
          <cell r="G1514">
            <v>2652</v>
          </cell>
          <cell r="I1514">
            <v>0.71781426042904106</v>
          </cell>
        </row>
        <row r="1515">
          <cell r="G1515">
            <v>2652</v>
          </cell>
          <cell r="I1515">
            <v>0.71809590935936973</v>
          </cell>
        </row>
        <row r="1516">
          <cell r="G1516">
            <v>2657</v>
          </cell>
          <cell r="I1516">
            <v>0.71890060425951274</v>
          </cell>
        </row>
        <row r="1517">
          <cell r="G1517">
            <v>2657</v>
          </cell>
          <cell r="I1517">
            <v>0.71909343776010715</v>
          </cell>
        </row>
        <row r="1518">
          <cell r="G1518">
            <v>2657</v>
          </cell>
          <cell r="I1518">
            <v>0.71948299115075653</v>
          </cell>
        </row>
        <row r="1519">
          <cell r="G1519">
            <v>2659</v>
          </cell>
          <cell r="I1519">
            <v>0.71995513848212966</v>
          </cell>
        </row>
        <row r="1520">
          <cell r="G1520">
            <v>2663</v>
          </cell>
          <cell r="I1520">
            <v>0.72019361256483605</v>
          </cell>
        </row>
        <row r="1521">
          <cell r="G1521">
            <v>2671</v>
          </cell>
          <cell r="I1521">
            <v>0.72054123213979182</v>
          </cell>
        </row>
        <row r="1522">
          <cell r="G1522">
            <v>2671</v>
          </cell>
          <cell r="I1522">
            <v>0.72079094082732575</v>
          </cell>
        </row>
        <row r="1523">
          <cell r="G1523">
            <v>2671</v>
          </cell>
          <cell r="I1523">
            <v>0.72114757421313158</v>
          </cell>
        </row>
        <row r="1524">
          <cell r="G1524">
            <v>2678</v>
          </cell>
          <cell r="I1524">
            <v>0.72144067003006507</v>
          </cell>
        </row>
        <row r="1525">
          <cell r="G1525">
            <v>2685</v>
          </cell>
          <cell r="I1525">
            <v>0.72205400107268713</v>
          </cell>
        </row>
        <row r="1526">
          <cell r="G1526">
            <v>2685</v>
          </cell>
          <cell r="I1526">
            <v>0.7223749384611774</v>
          </cell>
        </row>
        <row r="1527">
          <cell r="G1527">
            <v>2685</v>
          </cell>
          <cell r="I1527">
            <v>0.72262464714871133</v>
          </cell>
        </row>
        <row r="1528">
          <cell r="G1528">
            <v>2686</v>
          </cell>
          <cell r="I1528">
            <v>0.72297122164414829</v>
          </cell>
        </row>
        <row r="1529">
          <cell r="G1529">
            <v>2688</v>
          </cell>
          <cell r="I1529">
            <v>0.72358455268677035</v>
          </cell>
        </row>
        <row r="1530">
          <cell r="G1530">
            <v>2688</v>
          </cell>
          <cell r="I1530">
            <v>0.72380343152849846</v>
          </cell>
        </row>
        <row r="1531">
          <cell r="G1531">
            <v>2695</v>
          </cell>
          <cell r="I1531">
            <v>0.72417814152410676</v>
          </cell>
        </row>
        <row r="1532">
          <cell r="G1532">
            <v>2696</v>
          </cell>
          <cell r="I1532">
            <v>0.72441661560681314</v>
          </cell>
        </row>
        <row r="1533">
          <cell r="G1533">
            <v>2696</v>
          </cell>
          <cell r="I1533">
            <v>0.7248063812792398</v>
          </cell>
        </row>
        <row r="1534">
          <cell r="G1534">
            <v>2698</v>
          </cell>
          <cell r="I1534">
            <v>0.72513909214168459</v>
          </cell>
        </row>
        <row r="1535">
          <cell r="G1535">
            <v>2700</v>
          </cell>
          <cell r="I1535">
            <v>0.72554365222104988</v>
          </cell>
        </row>
        <row r="1536">
          <cell r="G1536">
            <v>2700</v>
          </cell>
          <cell r="I1536">
            <v>0.72591230402132245</v>
          </cell>
        </row>
        <row r="1537">
          <cell r="G1537">
            <v>2700</v>
          </cell>
          <cell r="I1537">
            <v>0.72617040600374216</v>
          </cell>
        </row>
        <row r="1538">
          <cell r="G1538">
            <v>2708</v>
          </cell>
          <cell r="I1538">
            <v>0.72645133644190163</v>
          </cell>
        </row>
        <row r="1539">
          <cell r="G1539">
            <v>2713</v>
          </cell>
          <cell r="I1539">
            <v>0.72672927860581193</v>
          </cell>
        </row>
        <row r="1540">
          <cell r="G1540">
            <v>2714</v>
          </cell>
          <cell r="I1540">
            <v>0.72710678092325964</v>
          </cell>
        </row>
        <row r="1541">
          <cell r="G1541">
            <v>2715</v>
          </cell>
          <cell r="I1541">
            <v>0.72747198722699347</v>
          </cell>
        </row>
        <row r="1542">
          <cell r="G1542">
            <v>2717</v>
          </cell>
          <cell r="I1542">
            <v>0.72772045488259884</v>
          </cell>
        </row>
        <row r="1543">
          <cell r="G1543">
            <v>2720</v>
          </cell>
          <cell r="I1543">
            <v>0.72806391046884666</v>
          </cell>
        </row>
        <row r="1544">
          <cell r="G1544">
            <v>2727</v>
          </cell>
          <cell r="I1544">
            <v>0.72825119198449717</v>
          </cell>
        </row>
        <row r="1545">
          <cell r="G1545">
            <v>2728</v>
          </cell>
          <cell r="I1545">
            <v>0.72880554135177444</v>
          </cell>
        </row>
        <row r="1546">
          <cell r="G1546">
            <v>2728</v>
          </cell>
          <cell r="I1546">
            <v>0.72906819922772159</v>
          </cell>
        </row>
        <row r="1547">
          <cell r="G1547">
            <v>2728</v>
          </cell>
          <cell r="I1547">
            <v>0.7294910318692992</v>
          </cell>
        </row>
        <row r="1548">
          <cell r="G1548">
            <v>2728</v>
          </cell>
          <cell r="I1548">
            <v>0.72991610163422183</v>
          </cell>
        </row>
        <row r="1549">
          <cell r="G1549">
            <v>2730</v>
          </cell>
          <cell r="I1549">
            <v>0.73010338314987233</v>
          </cell>
        </row>
        <row r="1550">
          <cell r="G1550">
            <v>2731</v>
          </cell>
          <cell r="I1550">
            <v>0.73060701350175061</v>
          </cell>
        </row>
        <row r="1551">
          <cell r="G1551">
            <v>2732</v>
          </cell>
          <cell r="I1551">
            <v>0.73107916083312374</v>
          </cell>
        </row>
        <row r="1552">
          <cell r="G1552">
            <v>2733</v>
          </cell>
          <cell r="I1552">
            <v>0.73148561511911703</v>
          </cell>
        </row>
        <row r="1553">
          <cell r="G1553">
            <v>2733</v>
          </cell>
          <cell r="I1553">
            <v>0.73184953140281983</v>
          </cell>
        </row>
        <row r="1554">
          <cell r="G1554">
            <v>2734</v>
          </cell>
          <cell r="I1554">
            <v>0.73213606281402566</v>
          </cell>
        </row>
        <row r="1555">
          <cell r="G1555">
            <v>2736</v>
          </cell>
          <cell r="I1555">
            <v>0.73232889631462006</v>
          </cell>
        </row>
        <row r="1556">
          <cell r="G1556">
            <v>2750</v>
          </cell>
          <cell r="I1556">
            <v>0.73268095747753093</v>
          </cell>
        </row>
        <row r="1557">
          <cell r="G1557">
            <v>2750</v>
          </cell>
          <cell r="I1557">
            <v>0.7329626064078596</v>
          </cell>
        </row>
        <row r="1558">
          <cell r="G1558">
            <v>2750</v>
          </cell>
          <cell r="I1558">
            <v>0.73325534297870854</v>
          </cell>
        </row>
        <row r="1559">
          <cell r="G1559">
            <v>2752</v>
          </cell>
          <cell r="I1559">
            <v>0.73379894762218267</v>
          </cell>
        </row>
        <row r="1560">
          <cell r="G1560">
            <v>2752</v>
          </cell>
          <cell r="I1560">
            <v>0.73424127752853374</v>
          </cell>
        </row>
        <row r="1561">
          <cell r="G1561">
            <v>2754</v>
          </cell>
          <cell r="I1561">
            <v>0.73449951014589332</v>
          </cell>
        </row>
        <row r="1562">
          <cell r="G1562">
            <v>2755</v>
          </cell>
          <cell r="I1562">
            <v>0.73470534182300329</v>
          </cell>
        </row>
        <row r="1563">
          <cell r="G1563">
            <v>2755</v>
          </cell>
          <cell r="I1563">
            <v>0.73480619199657182</v>
          </cell>
        </row>
        <row r="1564">
          <cell r="G1564">
            <v>2759</v>
          </cell>
          <cell r="I1564">
            <v>0.73516282538237765</v>
          </cell>
        </row>
        <row r="1565">
          <cell r="G1565">
            <v>2760</v>
          </cell>
          <cell r="I1565">
            <v>0.73545074478981942</v>
          </cell>
        </row>
        <row r="1566">
          <cell r="G1566">
            <v>2768</v>
          </cell>
          <cell r="I1566">
            <v>0.73578665620829065</v>
          </cell>
        </row>
        <row r="1567">
          <cell r="G1567">
            <v>2768</v>
          </cell>
          <cell r="I1567">
            <v>0.73774846699925467</v>
          </cell>
        </row>
        <row r="1568">
          <cell r="G1568">
            <v>2769</v>
          </cell>
          <cell r="I1568">
            <v>0.7382152909568287</v>
          </cell>
        </row>
        <row r="1569">
          <cell r="G1569">
            <v>2784</v>
          </cell>
          <cell r="I1569">
            <v>0.73847352357418827</v>
          </cell>
        </row>
        <row r="1570">
          <cell r="G1570">
            <v>2788</v>
          </cell>
          <cell r="I1570">
            <v>0.73885685547582702</v>
          </cell>
        </row>
        <row r="1571">
          <cell r="G1571">
            <v>2791</v>
          </cell>
          <cell r="I1571">
            <v>0.73912916400795603</v>
          </cell>
        </row>
        <row r="1572">
          <cell r="G1572">
            <v>2792</v>
          </cell>
          <cell r="I1572">
            <v>0.73961105997171583</v>
          </cell>
        </row>
        <row r="1573">
          <cell r="G1573">
            <v>2793</v>
          </cell>
          <cell r="I1573">
            <v>0.74016540933899311</v>
          </cell>
        </row>
        <row r="1574">
          <cell r="G1574">
            <v>2793</v>
          </cell>
          <cell r="I1574">
            <v>0.7404464377533575</v>
          </cell>
        </row>
        <row r="1575">
          <cell r="G1575">
            <v>2796</v>
          </cell>
          <cell r="I1575">
            <v>0.74063371926900801</v>
          </cell>
        </row>
        <row r="1576">
          <cell r="G1576">
            <v>2800</v>
          </cell>
          <cell r="I1576">
            <v>0.74118806863628528</v>
          </cell>
        </row>
        <row r="1577">
          <cell r="G1577">
            <v>2800</v>
          </cell>
          <cell r="I1577">
            <v>0.74163622812682739</v>
          </cell>
        </row>
        <row r="1578">
          <cell r="G1578">
            <v>2800</v>
          </cell>
          <cell r="I1578">
            <v>0.7420054677843293</v>
          </cell>
        </row>
        <row r="1579">
          <cell r="G1579">
            <v>2800</v>
          </cell>
          <cell r="I1579">
            <v>0.7425531710990414</v>
          </cell>
        </row>
        <row r="1580">
          <cell r="G1580">
            <v>2808</v>
          </cell>
          <cell r="I1580">
            <v>0.74293650300068015</v>
          </cell>
        </row>
        <row r="1581">
          <cell r="G1581">
            <v>2808</v>
          </cell>
          <cell r="I1581">
            <v>0.74327512509415339</v>
          </cell>
        </row>
        <row r="1582">
          <cell r="G1582">
            <v>2813</v>
          </cell>
          <cell r="I1582">
            <v>0.74361493923145283</v>
          </cell>
        </row>
        <row r="1583">
          <cell r="G1583">
            <v>2813</v>
          </cell>
          <cell r="I1583">
            <v>0.74390803504838632</v>
          </cell>
        </row>
        <row r="1584">
          <cell r="G1584">
            <v>2824</v>
          </cell>
          <cell r="I1584">
            <v>0.74432621382023156</v>
          </cell>
        </row>
        <row r="1585">
          <cell r="G1585">
            <v>2824</v>
          </cell>
          <cell r="I1585">
            <v>0.74451904732082597</v>
          </cell>
        </row>
        <row r="1586">
          <cell r="G1586">
            <v>2847</v>
          </cell>
          <cell r="I1586">
            <v>0.7449911946521991</v>
          </cell>
        </row>
        <row r="1587">
          <cell r="G1587">
            <v>2850</v>
          </cell>
          <cell r="I1587">
            <v>0.74529786017351007</v>
          </cell>
        </row>
        <row r="1588">
          <cell r="G1588">
            <v>2856</v>
          </cell>
          <cell r="I1588">
            <v>0.74582057955597481</v>
          </cell>
        </row>
        <row r="1589">
          <cell r="G1589">
            <v>2856</v>
          </cell>
          <cell r="I1589">
            <v>0.74612195436222173</v>
          </cell>
        </row>
        <row r="1590">
          <cell r="G1590">
            <v>2864</v>
          </cell>
          <cell r="I1590">
            <v>0.74660427488953607</v>
          </cell>
        </row>
        <row r="1591">
          <cell r="G1591">
            <v>2864</v>
          </cell>
          <cell r="I1591">
            <v>0.74720330140624391</v>
          </cell>
        </row>
        <row r="1592">
          <cell r="G1592">
            <v>2866</v>
          </cell>
          <cell r="I1592">
            <v>0.74829874069440305</v>
          </cell>
        </row>
        <row r="1593">
          <cell r="G1593">
            <v>2872</v>
          </cell>
          <cell r="I1593">
            <v>0.7486933398596044</v>
          </cell>
        </row>
        <row r="1594">
          <cell r="G1594">
            <v>2874</v>
          </cell>
          <cell r="I1594">
            <v>0.74909402987887652</v>
          </cell>
        </row>
        <row r="1595">
          <cell r="G1595">
            <v>2874</v>
          </cell>
          <cell r="I1595">
            <v>0.74933598211685659</v>
          </cell>
        </row>
        <row r="1596">
          <cell r="G1596">
            <v>2879</v>
          </cell>
          <cell r="I1596">
            <v>0.74977842632878</v>
          </cell>
        </row>
        <row r="1597">
          <cell r="G1597">
            <v>2879</v>
          </cell>
          <cell r="I1597">
            <v>0.75003652831119971</v>
          </cell>
        </row>
        <row r="1598">
          <cell r="G1598">
            <v>2879</v>
          </cell>
          <cell r="I1598">
            <v>0.7502449890164743</v>
          </cell>
        </row>
        <row r="1599">
          <cell r="G1599">
            <v>2880</v>
          </cell>
          <cell r="I1599">
            <v>0.75069675729722996</v>
          </cell>
        </row>
        <row r="1600">
          <cell r="G1600">
            <v>2880</v>
          </cell>
          <cell r="I1600">
            <v>0.75113835238204429</v>
          </cell>
        </row>
        <row r="1601">
          <cell r="G1601">
            <v>2886</v>
          </cell>
          <cell r="I1601">
            <v>0.75153949962360589</v>
          </cell>
        </row>
        <row r="1602">
          <cell r="G1602">
            <v>2888</v>
          </cell>
          <cell r="I1602">
            <v>0.75189565945775472</v>
          </cell>
        </row>
        <row r="1603">
          <cell r="G1603">
            <v>2894</v>
          </cell>
          <cell r="I1603">
            <v>0.75234715013926312</v>
          </cell>
        </row>
        <row r="1604">
          <cell r="G1604">
            <v>2898</v>
          </cell>
          <cell r="I1604">
            <v>0.75316494119212674</v>
          </cell>
        </row>
        <row r="1605">
          <cell r="G1605">
            <v>2898</v>
          </cell>
          <cell r="I1605">
            <v>0.75794105544142276</v>
          </cell>
        </row>
        <row r="1606">
          <cell r="G1606">
            <v>2902</v>
          </cell>
          <cell r="I1606">
            <v>0.75812892481430261</v>
          </cell>
        </row>
        <row r="1607">
          <cell r="G1607">
            <v>2903</v>
          </cell>
          <cell r="I1607">
            <v>0.75838601437593844</v>
          </cell>
        </row>
        <row r="1608">
          <cell r="G1608">
            <v>2907</v>
          </cell>
          <cell r="I1608">
            <v>0.75870695176442871</v>
          </cell>
        </row>
        <row r="1609">
          <cell r="G1609">
            <v>2911</v>
          </cell>
          <cell r="I1609">
            <v>0.75921058211630699</v>
          </cell>
        </row>
        <row r="1610">
          <cell r="G1610">
            <v>2912</v>
          </cell>
          <cell r="I1610">
            <v>0.75951339390689232</v>
          </cell>
        </row>
        <row r="1611">
          <cell r="G1611">
            <v>2915</v>
          </cell>
          <cell r="I1611">
            <v>0.75988163747297777</v>
          </cell>
        </row>
        <row r="1612">
          <cell r="G1612">
            <v>2916</v>
          </cell>
          <cell r="I1612">
            <v>0.76021047827532928</v>
          </cell>
        </row>
        <row r="1613">
          <cell r="G1613">
            <v>2916</v>
          </cell>
          <cell r="I1613">
            <v>0.76213099481358382</v>
          </cell>
        </row>
        <row r="1614">
          <cell r="G1614">
            <v>2918</v>
          </cell>
          <cell r="I1614">
            <v>0.7623794624691892</v>
          </cell>
        </row>
        <row r="1615">
          <cell r="G1615">
            <v>2923</v>
          </cell>
          <cell r="I1615">
            <v>0.7625667439848397</v>
          </cell>
        </row>
        <row r="1616">
          <cell r="G1616">
            <v>2929</v>
          </cell>
          <cell r="I1616">
            <v>0.76290265540331093</v>
          </cell>
        </row>
        <row r="1617">
          <cell r="G1617">
            <v>2929</v>
          </cell>
          <cell r="I1617">
            <v>0.76486446619427495</v>
          </cell>
        </row>
        <row r="1618">
          <cell r="G1618">
            <v>2937</v>
          </cell>
          <cell r="I1618">
            <v>0.76523909454304584</v>
          </cell>
        </row>
        <row r="1619">
          <cell r="G1619">
            <v>2940</v>
          </cell>
          <cell r="I1619">
            <v>0.76548654977786734</v>
          </cell>
        </row>
        <row r="1620">
          <cell r="G1620">
            <v>2945</v>
          </cell>
          <cell r="I1620">
            <v>0.76609989714985693</v>
          </cell>
        </row>
        <row r="1621">
          <cell r="G1621">
            <v>2945</v>
          </cell>
          <cell r="I1621">
            <v>0.76968200667877618</v>
          </cell>
        </row>
        <row r="1622">
          <cell r="G1622">
            <v>2946</v>
          </cell>
          <cell r="I1622">
            <v>0.77016406593621078</v>
          </cell>
        </row>
        <row r="1623">
          <cell r="G1623">
            <v>2950</v>
          </cell>
          <cell r="I1623">
            <v>0.77056862601557607</v>
          </cell>
        </row>
        <row r="1624">
          <cell r="G1624">
            <v>2950</v>
          </cell>
          <cell r="I1624">
            <v>0.77095252944507675</v>
          </cell>
        </row>
        <row r="1625">
          <cell r="G1625">
            <v>2952</v>
          </cell>
          <cell r="I1625">
            <v>0.77117103271135268</v>
          </cell>
        </row>
        <row r="1626">
          <cell r="G1626">
            <v>2956</v>
          </cell>
          <cell r="I1626">
            <v>0.77157689914011651</v>
          </cell>
        </row>
        <row r="1627">
          <cell r="G1627">
            <v>2959</v>
          </cell>
          <cell r="I1627">
            <v>0.77213124850739379</v>
          </cell>
        </row>
        <row r="1628">
          <cell r="G1628">
            <v>2959</v>
          </cell>
          <cell r="I1628">
            <v>0.77265504562811227</v>
          </cell>
        </row>
        <row r="1629">
          <cell r="G1629">
            <v>2959</v>
          </cell>
          <cell r="I1629">
            <v>0.77303057209209469</v>
          </cell>
        </row>
        <row r="1630">
          <cell r="G1630">
            <v>2959</v>
          </cell>
          <cell r="I1630">
            <v>0.77330629346202739</v>
          </cell>
        </row>
        <row r="1631">
          <cell r="G1631">
            <v>2959</v>
          </cell>
          <cell r="I1631">
            <v>0.77377261120920948</v>
          </cell>
        </row>
        <row r="1632">
          <cell r="G1632">
            <v>2959</v>
          </cell>
          <cell r="I1632">
            <v>0.77409495292330321</v>
          </cell>
        </row>
        <row r="1633">
          <cell r="G1633">
            <v>2962</v>
          </cell>
          <cell r="I1633">
            <v>0.77446376801725059</v>
          </cell>
        </row>
        <row r="1634">
          <cell r="G1634">
            <v>2970</v>
          </cell>
          <cell r="I1634">
            <v>0.77523044814989561</v>
          </cell>
        </row>
        <row r="1635">
          <cell r="G1635">
            <v>2974</v>
          </cell>
          <cell r="I1635">
            <v>0.77559844677546885</v>
          </cell>
        </row>
        <row r="1636">
          <cell r="G1636">
            <v>2976</v>
          </cell>
          <cell r="I1636">
            <v>0.77590912932118039</v>
          </cell>
        </row>
        <row r="1637">
          <cell r="G1637">
            <v>2976</v>
          </cell>
          <cell r="I1637">
            <v>0.77613530739017289</v>
          </cell>
        </row>
        <row r="1638">
          <cell r="G1638">
            <v>2983</v>
          </cell>
          <cell r="I1638">
            <v>0.77642303084520481</v>
          </cell>
        </row>
        <row r="1639">
          <cell r="G1639">
            <v>2983</v>
          </cell>
          <cell r="I1639">
            <v>0.77686671608905689</v>
          </cell>
        </row>
        <row r="1640">
          <cell r="G1640">
            <v>2986</v>
          </cell>
          <cell r="I1640">
            <v>0.77760919609909374</v>
          </cell>
        </row>
        <row r="1641">
          <cell r="G1641">
            <v>2997</v>
          </cell>
          <cell r="I1641">
            <v>0.7782225271417158</v>
          </cell>
        </row>
        <row r="1642">
          <cell r="G1642">
            <v>3000</v>
          </cell>
          <cell r="I1642">
            <v>0.77858773344544963</v>
          </cell>
        </row>
        <row r="1643">
          <cell r="G1643">
            <v>3004</v>
          </cell>
          <cell r="I1643">
            <v>0.7788943989667606</v>
          </cell>
        </row>
        <row r="1644">
          <cell r="G1644">
            <v>3007</v>
          </cell>
          <cell r="I1644">
            <v>0.77920106448807158</v>
          </cell>
        </row>
        <row r="1645">
          <cell r="G1645">
            <v>3007</v>
          </cell>
          <cell r="I1645">
            <v>0.77950773000938256</v>
          </cell>
        </row>
        <row r="1646">
          <cell r="G1646">
            <v>3009</v>
          </cell>
          <cell r="I1646">
            <v>0.77982411150434539</v>
          </cell>
        </row>
        <row r="1647">
          <cell r="G1647">
            <v>3016</v>
          </cell>
          <cell r="I1647">
            <v>0.78004374149697764</v>
          </cell>
        </row>
        <row r="1648">
          <cell r="G1648">
            <v>3017</v>
          </cell>
          <cell r="I1648">
            <v>0.78037503170445144</v>
          </cell>
        </row>
        <row r="1649">
          <cell r="G1649">
            <v>3020</v>
          </cell>
          <cell r="I1649">
            <v>0.78079141424587373</v>
          </cell>
        </row>
        <row r="1650">
          <cell r="G1650">
            <v>3023</v>
          </cell>
          <cell r="I1650">
            <v>0.78105707672543756</v>
          </cell>
        </row>
        <row r="1651">
          <cell r="G1651">
            <v>3024</v>
          </cell>
          <cell r="I1651">
            <v>0.78147990936701517</v>
          </cell>
        </row>
        <row r="1652">
          <cell r="G1652">
            <v>3031</v>
          </cell>
          <cell r="I1652">
            <v>0.78203807980628315</v>
          </cell>
        </row>
        <row r="1653">
          <cell r="G1653">
            <v>3031</v>
          </cell>
          <cell r="I1653">
            <v>0.78529794157560562</v>
          </cell>
        </row>
        <row r="1654">
          <cell r="G1654">
            <v>3037</v>
          </cell>
          <cell r="I1654">
            <v>0.78550677785633227</v>
          </cell>
        </row>
        <row r="1655">
          <cell r="G1655">
            <v>3040</v>
          </cell>
          <cell r="I1655">
            <v>0.78606494829560025</v>
          </cell>
        </row>
        <row r="1656">
          <cell r="G1656">
            <v>3040</v>
          </cell>
          <cell r="I1656">
            <v>0.78932481006492272</v>
          </cell>
        </row>
        <row r="1657">
          <cell r="G1657">
            <v>3048</v>
          </cell>
          <cell r="I1657">
            <v>0.78982145144751881</v>
          </cell>
        </row>
        <row r="1658">
          <cell r="G1658">
            <v>3056</v>
          </cell>
          <cell r="I1658">
            <v>0.79020450574991041</v>
          </cell>
        </row>
        <row r="1659">
          <cell r="G1659">
            <v>3056</v>
          </cell>
          <cell r="I1659">
            <v>0.79244164334820089</v>
          </cell>
        </row>
        <row r="1660">
          <cell r="G1660">
            <v>3060</v>
          </cell>
          <cell r="I1660">
            <v>0.79263521167033191</v>
          </cell>
        </row>
        <row r="1661">
          <cell r="G1661">
            <v>3062</v>
          </cell>
          <cell r="I1661">
            <v>0.7935483335705551</v>
          </cell>
        </row>
        <row r="1662">
          <cell r="G1662">
            <v>3065</v>
          </cell>
          <cell r="I1662">
            <v>0.79446145547077829</v>
          </cell>
        </row>
        <row r="1663">
          <cell r="G1663">
            <v>3067</v>
          </cell>
          <cell r="I1663">
            <v>0.79496373048515556</v>
          </cell>
        </row>
        <row r="1664">
          <cell r="G1664">
            <v>3067</v>
          </cell>
          <cell r="I1664">
            <v>0.79789714831215774</v>
          </cell>
        </row>
        <row r="1665">
          <cell r="G1665">
            <v>3074</v>
          </cell>
          <cell r="I1665">
            <v>0.79845149767943502</v>
          </cell>
        </row>
        <row r="1666">
          <cell r="G1666">
            <v>3074</v>
          </cell>
          <cell r="I1666">
            <v>0.79876787917439784</v>
          </cell>
        </row>
        <row r="1667">
          <cell r="G1667">
            <v>3074</v>
          </cell>
          <cell r="I1667">
            <v>0.80200542488105508</v>
          </cell>
        </row>
        <row r="1668">
          <cell r="G1668">
            <v>3080</v>
          </cell>
          <cell r="I1668">
            <v>0.80227967660791444</v>
          </cell>
        </row>
        <row r="1669">
          <cell r="G1669">
            <v>3096</v>
          </cell>
          <cell r="I1669">
            <v>0.80255356908868924</v>
          </cell>
        </row>
        <row r="1670">
          <cell r="G1670">
            <v>3107</v>
          </cell>
          <cell r="I1670">
            <v>0.80292156771426249</v>
          </cell>
        </row>
        <row r="1671">
          <cell r="G1671">
            <v>3108</v>
          </cell>
          <cell r="I1671">
            <v>0.80347591708153976</v>
          </cell>
        </row>
        <row r="1672">
          <cell r="G1672">
            <v>3108</v>
          </cell>
          <cell r="I1672">
            <v>0.80385144354552218</v>
          </cell>
        </row>
        <row r="1673">
          <cell r="G1673">
            <v>3110</v>
          </cell>
          <cell r="I1673">
            <v>0.80403872506117269</v>
          </cell>
        </row>
        <row r="1674">
          <cell r="G1674">
            <v>3113</v>
          </cell>
          <cell r="I1674">
            <v>0.80428343696225724</v>
          </cell>
        </row>
        <row r="1675">
          <cell r="G1675">
            <v>3113</v>
          </cell>
          <cell r="I1675">
            <v>0.80571261865072097</v>
          </cell>
        </row>
        <row r="1676">
          <cell r="G1676">
            <v>3120</v>
          </cell>
          <cell r="I1676">
            <v>0.80601077657157394</v>
          </cell>
        </row>
        <row r="1677">
          <cell r="G1677">
            <v>3121</v>
          </cell>
          <cell r="I1677">
            <v>0.80656512593885121</v>
          </cell>
        </row>
        <row r="1678">
          <cell r="G1678">
            <v>3127</v>
          </cell>
          <cell r="I1678">
            <v>0.80687205273004192</v>
          </cell>
        </row>
        <row r="1679">
          <cell r="G1679">
            <v>3127</v>
          </cell>
          <cell r="I1679">
            <v>0.8086645856952337</v>
          </cell>
        </row>
        <row r="1680">
          <cell r="G1680">
            <v>3128</v>
          </cell>
          <cell r="I1680">
            <v>0.80889365406227054</v>
          </cell>
        </row>
        <row r="1681">
          <cell r="G1681">
            <v>3132</v>
          </cell>
          <cell r="I1681">
            <v>0.80919684142830794</v>
          </cell>
        </row>
        <row r="1682">
          <cell r="G1682">
            <v>3132</v>
          </cell>
          <cell r="I1682">
            <v>0.80948337283951377</v>
          </cell>
        </row>
        <row r="1683">
          <cell r="G1683">
            <v>3133</v>
          </cell>
          <cell r="I1683">
            <v>0.80981361796746876</v>
          </cell>
        </row>
        <row r="1684">
          <cell r="G1684">
            <v>3140</v>
          </cell>
          <cell r="I1684">
            <v>0.81033975018773718</v>
          </cell>
        </row>
        <row r="1685">
          <cell r="G1685">
            <v>3141</v>
          </cell>
          <cell r="I1685">
            <v>0.81066320229881961</v>
          </cell>
        </row>
        <row r="1686">
          <cell r="G1686">
            <v>3145</v>
          </cell>
          <cell r="I1686">
            <v>0.81127653334144167</v>
          </cell>
        </row>
        <row r="1687">
          <cell r="G1687">
            <v>3145</v>
          </cell>
          <cell r="I1687">
            <v>0.81156829015024168</v>
          </cell>
        </row>
        <row r="1688">
          <cell r="G1688">
            <v>3150</v>
          </cell>
          <cell r="I1688">
            <v>0.81181799883777561</v>
          </cell>
        </row>
        <row r="1689">
          <cell r="G1689">
            <v>3152</v>
          </cell>
          <cell r="I1689">
            <v>0.81200528035342612</v>
          </cell>
        </row>
        <row r="1690">
          <cell r="G1690">
            <v>3164</v>
          </cell>
          <cell r="I1690">
            <v>0.81226351297078569</v>
          </cell>
        </row>
        <row r="1691">
          <cell r="G1691">
            <v>3165</v>
          </cell>
          <cell r="I1691">
            <v>0.81253062876405546</v>
          </cell>
        </row>
        <row r="1692">
          <cell r="G1692">
            <v>3174</v>
          </cell>
          <cell r="I1692">
            <v>0.81289583506778929</v>
          </cell>
        </row>
        <row r="1693">
          <cell r="G1693">
            <v>3179</v>
          </cell>
          <cell r="I1693">
            <v>0.81308311658343979</v>
          </cell>
        </row>
        <row r="1694">
          <cell r="G1694">
            <v>3180</v>
          </cell>
          <cell r="I1694">
            <v>0.81363746595071706</v>
          </cell>
        </row>
        <row r="1695">
          <cell r="G1695">
            <v>3194</v>
          </cell>
          <cell r="I1695">
            <v>0.81413427062698795</v>
          </cell>
        </row>
        <row r="1696">
          <cell r="G1696">
            <v>3195</v>
          </cell>
          <cell r="I1696">
            <v>0.81441591955731663</v>
          </cell>
        </row>
        <row r="1697">
          <cell r="G1697">
            <v>3200</v>
          </cell>
          <cell r="I1697">
            <v>0.81503836238699356</v>
          </cell>
        </row>
        <row r="1698">
          <cell r="G1698">
            <v>3200</v>
          </cell>
          <cell r="I1698">
            <v>0.81546375873926591</v>
          </cell>
        </row>
        <row r="1699">
          <cell r="G1699">
            <v>3215</v>
          </cell>
          <cell r="I1699">
            <v>0.81581991857341474</v>
          </cell>
        </row>
        <row r="1700">
          <cell r="G1700">
            <v>3223</v>
          </cell>
          <cell r="I1700">
            <v>0.81624159182990119</v>
          </cell>
        </row>
        <row r="1701">
          <cell r="G1701">
            <v>3225</v>
          </cell>
          <cell r="I1701">
            <v>0.816543913739462</v>
          </cell>
        </row>
        <row r="1702">
          <cell r="G1702">
            <v>3234</v>
          </cell>
          <cell r="I1702">
            <v>0.81724488449735966</v>
          </cell>
        </row>
        <row r="1703">
          <cell r="G1703">
            <v>3235</v>
          </cell>
          <cell r="I1703">
            <v>0.81772694375479427</v>
          </cell>
        </row>
        <row r="1704">
          <cell r="G1704">
            <v>3235</v>
          </cell>
          <cell r="I1704">
            <v>0.82054229625880715</v>
          </cell>
        </row>
        <row r="1705">
          <cell r="G1705">
            <v>3236</v>
          </cell>
          <cell r="I1705">
            <v>0.82074909136859853</v>
          </cell>
        </row>
        <row r="1706">
          <cell r="G1706">
            <v>3236</v>
          </cell>
          <cell r="I1706">
            <v>0.82084043785029259</v>
          </cell>
        </row>
        <row r="1707">
          <cell r="G1707">
            <v>3239</v>
          </cell>
          <cell r="I1707">
            <v>0.82120843647586583</v>
          </cell>
        </row>
        <row r="1708">
          <cell r="G1708">
            <v>3239</v>
          </cell>
          <cell r="I1708">
            <v>0.82159798986651522</v>
          </cell>
        </row>
        <row r="1709">
          <cell r="G1709">
            <v>3240</v>
          </cell>
          <cell r="I1709">
            <v>0.82186105597664949</v>
          </cell>
        </row>
        <row r="1710">
          <cell r="G1710">
            <v>3241</v>
          </cell>
          <cell r="I1710">
            <v>0.82221117394483001</v>
          </cell>
        </row>
        <row r="1711">
          <cell r="G1711">
            <v>3250</v>
          </cell>
          <cell r="I1711">
            <v>0.82275535011616596</v>
          </cell>
        </row>
        <row r="1712">
          <cell r="G1712">
            <v>3252</v>
          </cell>
          <cell r="I1712">
            <v>0.82325922540855656</v>
          </cell>
        </row>
        <row r="1713">
          <cell r="G1713">
            <v>3256</v>
          </cell>
          <cell r="I1713">
            <v>0.82360579990399352</v>
          </cell>
        </row>
        <row r="1714">
          <cell r="G1714">
            <v>3268</v>
          </cell>
          <cell r="I1714">
            <v>0.82391648244970506</v>
          </cell>
        </row>
        <row r="1715">
          <cell r="G1715">
            <v>3268</v>
          </cell>
          <cell r="I1715">
            <v>0.82420776570684806</v>
          </cell>
        </row>
        <row r="1716">
          <cell r="G1716">
            <v>3269</v>
          </cell>
          <cell r="I1716">
            <v>0.82482109674947013</v>
          </cell>
        </row>
        <row r="1717">
          <cell r="G1717">
            <v>3269</v>
          </cell>
          <cell r="I1717">
            <v>0.8250630489874502</v>
          </cell>
        </row>
        <row r="1718">
          <cell r="G1718">
            <v>3274</v>
          </cell>
          <cell r="I1718">
            <v>0.82535614480438368</v>
          </cell>
        </row>
        <row r="1719">
          <cell r="G1719">
            <v>3276</v>
          </cell>
          <cell r="I1719">
            <v>0.82554342632003419</v>
          </cell>
        </row>
        <row r="1720">
          <cell r="G1720">
            <v>3282</v>
          </cell>
          <cell r="I1720">
            <v>0.8258503531112249</v>
          </cell>
        </row>
        <row r="1721">
          <cell r="G1721">
            <v>3282</v>
          </cell>
          <cell r="I1721">
            <v>0.82764288607641667</v>
          </cell>
        </row>
        <row r="1722">
          <cell r="G1722">
            <v>3291</v>
          </cell>
          <cell r="I1722">
            <v>0.82796170064713426</v>
          </cell>
        </row>
        <row r="1723">
          <cell r="G1723">
            <v>3296</v>
          </cell>
          <cell r="I1723">
            <v>0.82828614884963314</v>
          </cell>
        </row>
        <row r="1724">
          <cell r="G1724">
            <v>3296</v>
          </cell>
          <cell r="I1724">
            <v>0.83018101145260159</v>
          </cell>
        </row>
        <row r="1725">
          <cell r="G1725">
            <v>3297</v>
          </cell>
          <cell r="I1725">
            <v>0.83080528317143654</v>
          </cell>
        </row>
        <row r="1726">
          <cell r="G1726">
            <v>3300</v>
          </cell>
          <cell r="I1726">
            <v>0.83150625392933419</v>
          </cell>
        </row>
        <row r="1727">
          <cell r="G1727">
            <v>3305</v>
          </cell>
          <cell r="I1727">
            <v>0.83188958583097294</v>
          </cell>
        </row>
        <row r="1728">
          <cell r="G1728">
            <v>3309</v>
          </cell>
          <cell r="I1728">
            <v>0.83218134263977295</v>
          </cell>
        </row>
        <row r="1729">
          <cell r="G1729">
            <v>3312</v>
          </cell>
          <cell r="I1729">
            <v>0.83254958620585839</v>
          </cell>
        </row>
        <row r="1730">
          <cell r="G1730">
            <v>3313</v>
          </cell>
          <cell r="I1730">
            <v>0.83295847356760644</v>
          </cell>
        </row>
        <row r="1731">
          <cell r="G1731">
            <v>3325</v>
          </cell>
          <cell r="I1731">
            <v>0.83336479721865986</v>
          </cell>
        </row>
        <row r="1732">
          <cell r="G1732">
            <v>3330</v>
          </cell>
          <cell r="I1732">
            <v>0.83394816387195259</v>
          </cell>
        </row>
        <row r="1733">
          <cell r="G1733">
            <v>3338</v>
          </cell>
          <cell r="I1733">
            <v>0.83431740352945449</v>
          </cell>
        </row>
        <row r="1734">
          <cell r="G1734">
            <v>3352</v>
          </cell>
          <cell r="I1734">
            <v>0.83451823842011497</v>
          </cell>
        </row>
        <row r="1735">
          <cell r="G1735">
            <v>3352</v>
          </cell>
          <cell r="I1735">
            <v>0.83480952167725797</v>
          </cell>
        </row>
        <row r="1736">
          <cell r="G1736">
            <v>3354</v>
          </cell>
          <cell r="I1736">
            <v>0.83515963964543849</v>
          </cell>
        </row>
        <row r="1737">
          <cell r="G1737">
            <v>3356</v>
          </cell>
          <cell r="I1737">
            <v>0.83571398901271576</v>
          </cell>
        </row>
        <row r="1738">
          <cell r="G1738">
            <v>3357</v>
          </cell>
          <cell r="I1738">
            <v>0.83612287637446381</v>
          </cell>
        </row>
        <row r="1739">
          <cell r="G1739">
            <v>3364</v>
          </cell>
          <cell r="I1739">
            <v>0.83650620827610256</v>
          </cell>
        </row>
        <row r="1740">
          <cell r="G1740">
            <v>3375</v>
          </cell>
          <cell r="I1740">
            <v>0.83675591696363649</v>
          </cell>
        </row>
        <row r="1741">
          <cell r="G1741">
            <v>3378</v>
          </cell>
          <cell r="I1741">
            <v>0.83702977678567625</v>
          </cell>
        </row>
        <row r="1742">
          <cell r="G1742">
            <v>3380</v>
          </cell>
          <cell r="I1742">
            <v>0.83723560846278622</v>
          </cell>
        </row>
        <row r="1743">
          <cell r="G1743">
            <v>3384</v>
          </cell>
          <cell r="I1743">
            <v>0.83814873036300941</v>
          </cell>
        </row>
        <row r="1744">
          <cell r="G1744">
            <v>3400</v>
          </cell>
          <cell r="I1744">
            <v>0.83845539588432039</v>
          </cell>
        </row>
        <row r="1745">
          <cell r="G1745">
            <v>3400</v>
          </cell>
          <cell r="I1745">
            <v>0.83876206140563137</v>
          </cell>
        </row>
        <row r="1746">
          <cell r="G1746">
            <v>3402</v>
          </cell>
          <cell r="I1746">
            <v>0.83910187554293081</v>
          </cell>
        </row>
        <row r="1747">
          <cell r="G1747">
            <v>3402</v>
          </cell>
          <cell r="I1747">
            <v>0.83982724237584649</v>
          </cell>
        </row>
        <row r="1748">
          <cell r="G1748">
            <v>3403</v>
          </cell>
          <cell r="I1748">
            <v>0.840014523891497</v>
          </cell>
        </row>
        <row r="1749">
          <cell r="G1749">
            <v>3409</v>
          </cell>
          <cell r="I1749">
            <v>0.84057269433076498</v>
          </cell>
        </row>
        <row r="1750">
          <cell r="G1750">
            <v>3420</v>
          </cell>
          <cell r="I1750">
            <v>0.84100060540562949</v>
          </cell>
        </row>
        <row r="1751">
          <cell r="G1751">
            <v>3421</v>
          </cell>
          <cell r="I1751">
            <v>0.84131118997513621</v>
          </cell>
        </row>
        <row r="1752">
          <cell r="G1752">
            <v>3424</v>
          </cell>
          <cell r="I1752">
            <v>0.84172936874698145</v>
          </cell>
        </row>
        <row r="1753">
          <cell r="G1753">
            <v>3425</v>
          </cell>
          <cell r="I1753">
            <v>0.84206207960942625</v>
          </cell>
        </row>
        <row r="1754">
          <cell r="G1754">
            <v>3427</v>
          </cell>
          <cell r="I1754">
            <v>0.84243007823499949</v>
          </cell>
        </row>
        <row r="1755">
          <cell r="G1755">
            <v>3447</v>
          </cell>
          <cell r="I1755">
            <v>0.84266827471845873</v>
          </cell>
        </row>
        <row r="1756">
          <cell r="G1756">
            <v>3456</v>
          </cell>
          <cell r="I1756">
            <v>0.84306287388366008</v>
          </cell>
        </row>
        <row r="1757">
          <cell r="G1757">
            <v>3459</v>
          </cell>
          <cell r="I1757">
            <v>0.84342768828257431</v>
          </cell>
        </row>
        <row r="1758">
          <cell r="G1758">
            <v>3460</v>
          </cell>
          <cell r="I1758">
            <v>0.84360569471749502</v>
          </cell>
        </row>
        <row r="1759">
          <cell r="G1759">
            <v>3462</v>
          </cell>
          <cell r="I1759">
            <v>0.84388672313185942</v>
          </cell>
        </row>
        <row r="1760">
          <cell r="G1760">
            <v>3479</v>
          </cell>
          <cell r="I1760">
            <v>0.84423434270681519</v>
          </cell>
        </row>
        <row r="1761">
          <cell r="G1761">
            <v>3491</v>
          </cell>
          <cell r="I1761">
            <v>0.84465252147866043</v>
          </cell>
        </row>
        <row r="1762">
          <cell r="G1762">
            <v>3491</v>
          </cell>
          <cell r="I1762">
            <v>0.84709479519145015</v>
          </cell>
        </row>
        <row r="1763">
          <cell r="G1763">
            <v>3500</v>
          </cell>
          <cell r="I1763">
            <v>0.84738607844859315</v>
          </cell>
        </row>
        <row r="1764">
          <cell r="G1764">
            <v>3505</v>
          </cell>
          <cell r="I1764">
            <v>0.84780621674453627</v>
          </cell>
        </row>
        <row r="1765">
          <cell r="G1765">
            <v>3526</v>
          </cell>
          <cell r="I1765">
            <v>0.84813171002655396</v>
          </cell>
        </row>
        <row r="1766">
          <cell r="G1766">
            <v>3526</v>
          </cell>
          <cell r="I1766">
            <v>0.85003267616802913</v>
          </cell>
        </row>
        <row r="1767">
          <cell r="G1767">
            <v>3538</v>
          </cell>
          <cell r="I1767">
            <v>0.85023808328158457</v>
          </cell>
        </row>
        <row r="1768">
          <cell r="G1768">
            <v>3544</v>
          </cell>
          <cell r="I1768">
            <v>0.85064264336094986</v>
          </cell>
        </row>
        <row r="1769">
          <cell r="G1769">
            <v>3548</v>
          </cell>
          <cell r="I1769">
            <v>0.85094930888226084</v>
          </cell>
        </row>
        <row r="1770">
          <cell r="G1770">
            <v>3549</v>
          </cell>
          <cell r="I1770">
            <v>0.8512702462707511</v>
          </cell>
        </row>
        <row r="1771">
          <cell r="G1771">
            <v>3550</v>
          </cell>
          <cell r="I1771">
            <v>0.8518247752610707</v>
          </cell>
        </row>
        <row r="1772">
          <cell r="G1772">
            <v>3551</v>
          </cell>
          <cell r="I1772">
            <v>0.85215867816734159</v>
          </cell>
        </row>
        <row r="1773">
          <cell r="G1773">
            <v>3551</v>
          </cell>
          <cell r="I1773">
            <v>0.8525189530020959</v>
          </cell>
        </row>
        <row r="1774">
          <cell r="G1774">
            <v>3560</v>
          </cell>
          <cell r="I1774">
            <v>0.85293626631746466</v>
          </cell>
        </row>
        <row r="1775">
          <cell r="G1775">
            <v>3563</v>
          </cell>
          <cell r="I1775">
            <v>0.85349061568474194</v>
          </cell>
        </row>
        <row r="1776">
          <cell r="G1776">
            <v>3570</v>
          </cell>
          <cell r="I1776">
            <v>0.85404496505201921</v>
          </cell>
        </row>
        <row r="1777">
          <cell r="G1777">
            <v>3572</v>
          </cell>
          <cell r="I1777">
            <v>0.85428750514722862</v>
          </cell>
        </row>
        <row r="1778">
          <cell r="G1778">
            <v>3578</v>
          </cell>
          <cell r="I1778">
            <v>0.85448107346935964</v>
          </cell>
        </row>
        <row r="1779">
          <cell r="G1779">
            <v>3600</v>
          </cell>
          <cell r="I1779">
            <v>0.85488996083110769</v>
          </cell>
        </row>
        <row r="1780">
          <cell r="G1780">
            <v>3600</v>
          </cell>
          <cell r="I1780">
            <v>0.85511470191576178</v>
          </cell>
        </row>
        <row r="1781">
          <cell r="G1781">
            <v>3600</v>
          </cell>
          <cell r="I1781">
            <v>0.85547461750443143</v>
          </cell>
        </row>
        <row r="1782">
          <cell r="G1782">
            <v>3611</v>
          </cell>
          <cell r="I1782">
            <v>0.85583982380816526</v>
          </cell>
        </row>
        <row r="1783">
          <cell r="G1783">
            <v>3612</v>
          </cell>
          <cell r="I1783">
            <v>0.85639799424743324</v>
          </cell>
        </row>
        <row r="1784">
          <cell r="G1784">
            <v>3612</v>
          </cell>
          <cell r="I1784">
            <v>0.85965785601675571</v>
          </cell>
        </row>
        <row r="1785">
          <cell r="G1785">
            <v>3616</v>
          </cell>
          <cell r="I1785">
            <v>0.85997353534891674</v>
          </cell>
        </row>
        <row r="1786">
          <cell r="G1786">
            <v>3626</v>
          </cell>
          <cell r="I1786">
            <v>0.86071601535895359</v>
          </cell>
        </row>
        <row r="1787">
          <cell r="G1787">
            <v>3640</v>
          </cell>
          <cell r="I1787">
            <v>0.86108401398452683</v>
          </cell>
        </row>
        <row r="1788">
          <cell r="G1788">
            <v>3640</v>
          </cell>
          <cell r="I1788">
            <v>0.86142746957077465</v>
          </cell>
        </row>
        <row r="1789">
          <cell r="G1789">
            <v>3640</v>
          </cell>
          <cell r="I1789">
            <v>0.86161475108642516</v>
          </cell>
        </row>
        <row r="1790">
          <cell r="G1790">
            <v>3661</v>
          </cell>
          <cell r="I1790">
            <v>0.86221995010404118</v>
          </cell>
        </row>
        <row r="1791">
          <cell r="G1791">
            <v>3667</v>
          </cell>
          <cell r="I1791">
            <v>0.86255884979676156</v>
          </cell>
        </row>
        <row r="1792">
          <cell r="G1792">
            <v>3667</v>
          </cell>
          <cell r="I1792">
            <v>0.8645381128931432</v>
          </cell>
        </row>
        <row r="1793">
          <cell r="G1793">
            <v>3668</v>
          </cell>
          <cell r="I1793">
            <v>0.86480132596758474</v>
          </cell>
        </row>
        <row r="1794">
          <cell r="G1794">
            <v>3672</v>
          </cell>
          <cell r="I1794">
            <v>0.86507892521477792</v>
          </cell>
        </row>
        <row r="1795">
          <cell r="G1795">
            <v>3672</v>
          </cell>
          <cell r="I1795">
            <v>0.86546606185903996</v>
          </cell>
        </row>
        <row r="1796">
          <cell r="G1796">
            <v>3673</v>
          </cell>
          <cell r="I1796">
            <v>0.86620854186907681</v>
          </cell>
        </row>
        <row r="1797">
          <cell r="G1797">
            <v>3678</v>
          </cell>
          <cell r="I1797">
            <v>0.86676289123635408</v>
          </cell>
        </row>
        <row r="1798">
          <cell r="G1798">
            <v>3680</v>
          </cell>
          <cell r="I1798">
            <v>0.86713026934596305</v>
          </cell>
        </row>
        <row r="1799">
          <cell r="G1799">
            <v>3681</v>
          </cell>
          <cell r="I1799">
            <v>0.86742424694874065</v>
          </cell>
        </row>
        <row r="1800">
          <cell r="G1800">
            <v>3681</v>
          </cell>
          <cell r="I1800">
            <v>0.8678741046935009</v>
          </cell>
        </row>
        <row r="1801">
          <cell r="G1801">
            <v>3683</v>
          </cell>
          <cell r="I1801">
            <v>0.86824234825958635</v>
          </cell>
        </row>
        <row r="1802">
          <cell r="G1802">
            <v>3684</v>
          </cell>
          <cell r="I1802">
            <v>0.86880051869885433</v>
          </cell>
        </row>
        <row r="1803">
          <cell r="G1803">
            <v>3684</v>
          </cell>
          <cell r="I1803">
            <v>0.8720603804681768</v>
          </cell>
        </row>
        <row r="1804">
          <cell r="G1804">
            <v>3688</v>
          </cell>
          <cell r="I1804">
            <v>0.87241244163108767</v>
          </cell>
        </row>
        <row r="1805">
          <cell r="G1805">
            <v>3703</v>
          </cell>
          <cell r="I1805">
            <v>0.8726621503186216</v>
          </cell>
        </row>
        <row r="1806">
          <cell r="G1806">
            <v>3715</v>
          </cell>
          <cell r="I1806">
            <v>0.87304548222026035</v>
          </cell>
        </row>
        <row r="1807">
          <cell r="G1807">
            <v>3721</v>
          </cell>
          <cell r="I1807">
            <v>0.8734758916883496</v>
          </cell>
        </row>
        <row r="1808">
          <cell r="G1808">
            <v>3722</v>
          </cell>
          <cell r="I1808">
            <v>0.87370270660267391</v>
          </cell>
        </row>
        <row r="1809">
          <cell r="G1809">
            <v>3738</v>
          </cell>
          <cell r="I1809">
            <v>0.87400963339386462</v>
          </cell>
        </row>
        <row r="1810">
          <cell r="G1810">
            <v>3739</v>
          </cell>
          <cell r="I1810">
            <v>0.87436954898253427</v>
          </cell>
        </row>
        <row r="1811">
          <cell r="G1811">
            <v>3740</v>
          </cell>
          <cell r="I1811">
            <v>0.87467621450384525</v>
          </cell>
        </row>
        <row r="1812">
          <cell r="G1812">
            <v>3740</v>
          </cell>
          <cell r="I1812">
            <v>0.87495007432588501</v>
          </cell>
        </row>
        <row r="1813">
          <cell r="G1813">
            <v>3750</v>
          </cell>
          <cell r="I1813">
            <v>0.87530213548879587</v>
          </cell>
        </row>
        <row r="1814">
          <cell r="G1814">
            <v>3750</v>
          </cell>
          <cell r="I1814">
            <v>0.87566652532415556</v>
          </cell>
        </row>
        <row r="1815">
          <cell r="G1815">
            <v>3780</v>
          </cell>
          <cell r="I1815">
            <v>0.87586009364628659</v>
          </cell>
        </row>
        <row r="1816">
          <cell r="G1816">
            <v>3785</v>
          </cell>
          <cell r="I1816">
            <v>0.87647342468890865</v>
          </cell>
        </row>
        <row r="1817">
          <cell r="G1817">
            <v>3786</v>
          </cell>
          <cell r="I1817">
            <v>0.87680175928086823</v>
          </cell>
        </row>
        <row r="1818">
          <cell r="G1818">
            <v>3800</v>
          </cell>
          <cell r="I1818">
            <v>0.87707970144477854</v>
          </cell>
        </row>
        <row r="1819">
          <cell r="G1819">
            <v>3802</v>
          </cell>
          <cell r="I1819">
            <v>0.87778384009996768</v>
          </cell>
        </row>
        <row r="1820">
          <cell r="G1820">
            <v>3802</v>
          </cell>
          <cell r="I1820">
            <v>0.87828064477623857</v>
          </cell>
        </row>
        <row r="1821">
          <cell r="G1821">
            <v>3802</v>
          </cell>
          <cell r="I1821">
            <v>0.88118211439386962</v>
          </cell>
        </row>
        <row r="1822">
          <cell r="G1822">
            <v>3802</v>
          </cell>
          <cell r="I1822">
            <v>0.88529446883056007</v>
          </cell>
        </row>
        <row r="1823">
          <cell r="G1823">
            <v>3812</v>
          </cell>
          <cell r="I1823">
            <v>0.88573477389534339</v>
          </cell>
        </row>
        <row r="1824">
          <cell r="G1824">
            <v>3812</v>
          </cell>
          <cell r="I1824">
            <v>0.88647725390538024</v>
          </cell>
        </row>
        <row r="1825">
          <cell r="G1825">
            <v>3816</v>
          </cell>
          <cell r="I1825">
            <v>0.88704383396890152</v>
          </cell>
        </row>
        <row r="1826">
          <cell r="G1826">
            <v>3816</v>
          </cell>
          <cell r="I1826">
            <v>0.89035281014964518</v>
          </cell>
        </row>
        <row r="1827">
          <cell r="G1827">
            <v>3820</v>
          </cell>
          <cell r="I1827">
            <v>0.89062511868177419</v>
          </cell>
        </row>
        <row r="1828">
          <cell r="G1828">
            <v>3827</v>
          </cell>
          <cell r="I1828">
            <v>0.89090237501225022</v>
          </cell>
        </row>
        <row r="1829">
          <cell r="G1829">
            <v>3827</v>
          </cell>
          <cell r="I1829">
            <v>0.89252162470452467</v>
          </cell>
        </row>
        <row r="1830">
          <cell r="G1830">
            <v>3828</v>
          </cell>
          <cell r="I1830">
            <v>0.89286292481426488</v>
          </cell>
        </row>
        <row r="1831">
          <cell r="G1831">
            <v>3830</v>
          </cell>
          <cell r="I1831">
            <v>0.89316108273511785</v>
          </cell>
        </row>
        <row r="1832">
          <cell r="G1832">
            <v>3831</v>
          </cell>
          <cell r="I1832">
            <v>0.89349227496638672</v>
          </cell>
        </row>
        <row r="1833">
          <cell r="G1833">
            <v>3840</v>
          </cell>
          <cell r="I1833">
            <v>0.89391045373823197</v>
          </cell>
        </row>
        <row r="1834">
          <cell r="G1834">
            <v>3840</v>
          </cell>
          <cell r="I1834">
            <v>0.89635272745102168</v>
          </cell>
        </row>
        <row r="1835">
          <cell r="G1835">
            <v>3850</v>
          </cell>
          <cell r="I1835">
            <v>0.89657123071729761</v>
          </cell>
        </row>
        <row r="1836">
          <cell r="G1836">
            <v>3862</v>
          </cell>
          <cell r="I1836">
            <v>0.89688550572385528</v>
          </cell>
        </row>
        <row r="1837">
          <cell r="G1837">
            <v>3892</v>
          </cell>
          <cell r="I1837">
            <v>0.89729924290774543</v>
          </cell>
        </row>
        <row r="1838">
          <cell r="G1838">
            <v>3908</v>
          </cell>
          <cell r="I1838">
            <v>0.8978535922750227</v>
          </cell>
        </row>
        <row r="1839">
          <cell r="G1839">
            <v>3908</v>
          </cell>
          <cell r="I1839">
            <v>0.89840794164229998</v>
          </cell>
        </row>
        <row r="1840">
          <cell r="G1840">
            <v>3926</v>
          </cell>
          <cell r="I1840">
            <v>0.89876457502810581</v>
          </cell>
        </row>
        <row r="1841">
          <cell r="G1841">
            <v>3940</v>
          </cell>
          <cell r="I1841">
            <v>0.89902764113824007</v>
          </cell>
        </row>
        <row r="1842">
          <cell r="G1842">
            <v>3944</v>
          </cell>
          <cell r="I1842">
            <v>0.89931123326329909</v>
          </cell>
        </row>
        <row r="1843">
          <cell r="G1843">
            <v>3956</v>
          </cell>
          <cell r="I1843">
            <v>0.89983258097889529</v>
          </cell>
        </row>
        <row r="1844">
          <cell r="G1844">
            <v>3957</v>
          </cell>
          <cell r="I1844">
            <v>0.90038583627855129</v>
          </cell>
        </row>
        <row r="1845">
          <cell r="G1845">
            <v>3957</v>
          </cell>
          <cell r="I1845">
            <v>0.90361699234333426</v>
          </cell>
        </row>
        <row r="1846">
          <cell r="G1846">
            <v>3964</v>
          </cell>
          <cell r="I1846">
            <v>0.90392391913452497</v>
          </cell>
        </row>
        <row r="1847">
          <cell r="G1847">
            <v>3972</v>
          </cell>
          <cell r="I1847">
            <v>0.90441757224287178</v>
          </cell>
        </row>
        <row r="1848">
          <cell r="G1848">
            <v>3993</v>
          </cell>
          <cell r="I1848">
            <v>0.90487884421550191</v>
          </cell>
        </row>
        <row r="1849">
          <cell r="G1849">
            <v>3996</v>
          </cell>
          <cell r="I1849">
            <v>0.90561485779601592</v>
          </cell>
        </row>
        <row r="1850">
          <cell r="G1850">
            <v>3999</v>
          </cell>
          <cell r="I1850">
            <v>0.90620330288259554</v>
          </cell>
        </row>
        <row r="1851">
          <cell r="G1851">
            <v>4000</v>
          </cell>
          <cell r="I1851">
            <v>0.90648668272587729</v>
          </cell>
        </row>
        <row r="1852">
          <cell r="G1852">
            <v>4000</v>
          </cell>
          <cell r="I1852">
            <v>0.90681890370729756</v>
          </cell>
        </row>
        <row r="1853">
          <cell r="G1853">
            <v>4011</v>
          </cell>
          <cell r="I1853">
            <v>0.90706075796907271</v>
          </cell>
        </row>
        <row r="1854">
          <cell r="G1854">
            <v>4014</v>
          </cell>
          <cell r="I1854">
            <v>0.9076741053410623</v>
          </cell>
        </row>
        <row r="1855">
          <cell r="G1855">
            <v>4035</v>
          </cell>
          <cell r="I1855">
            <v>0.90825505524796768</v>
          </cell>
        </row>
        <row r="1856">
          <cell r="G1856">
            <v>4072</v>
          </cell>
          <cell r="I1856">
            <v>0.90844788874856208</v>
          </cell>
        </row>
        <row r="1857">
          <cell r="G1857">
            <v>4073</v>
          </cell>
          <cell r="I1857">
            <v>0.90892003607993521</v>
          </cell>
        </row>
        <row r="1858">
          <cell r="G1858">
            <v>4073</v>
          </cell>
          <cell r="I1858">
            <v>0.9091447771645893</v>
          </cell>
        </row>
        <row r="1859">
          <cell r="G1859">
            <v>4080</v>
          </cell>
          <cell r="I1859">
            <v>0.90950991815085325</v>
          </cell>
        </row>
        <row r="1860">
          <cell r="G1860">
            <v>4086</v>
          </cell>
          <cell r="I1860">
            <v>0.90969422772162201</v>
          </cell>
        </row>
        <row r="1861">
          <cell r="G1861">
            <v>4086</v>
          </cell>
          <cell r="I1861">
            <v>0.91077064395795526</v>
          </cell>
        </row>
        <row r="1862">
          <cell r="G1862">
            <v>4089</v>
          </cell>
          <cell r="I1862">
            <v>0.91103385703239681</v>
          </cell>
        </row>
        <row r="1863">
          <cell r="G1863">
            <v>4112</v>
          </cell>
          <cell r="I1863">
            <v>0.91140309668989872</v>
          </cell>
        </row>
        <row r="1864">
          <cell r="G1864">
            <v>4113</v>
          </cell>
          <cell r="I1864">
            <v>0.91170125461075169</v>
          </cell>
        </row>
        <row r="1865">
          <cell r="G1865">
            <v>4113</v>
          </cell>
          <cell r="I1865">
            <v>0.91209080800140108</v>
          </cell>
        </row>
        <row r="1866">
          <cell r="G1866">
            <v>4129</v>
          </cell>
          <cell r="I1866">
            <v>0.9122843763235321</v>
          </cell>
        </row>
        <row r="1867">
          <cell r="G1867">
            <v>4144</v>
          </cell>
          <cell r="I1867">
            <v>0.91284254676280008</v>
          </cell>
        </row>
        <row r="1868">
          <cell r="G1868">
            <v>4144</v>
          </cell>
          <cell r="I1868">
            <v>0.91610240853212255</v>
          </cell>
        </row>
        <row r="1869">
          <cell r="G1869">
            <v>4155</v>
          </cell>
          <cell r="I1869">
            <v>0.91651673357324204</v>
          </cell>
        </row>
        <row r="1870">
          <cell r="G1870">
            <v>4155</v>
          </cell>
          <cell r="I1870">
            <v>0.91893650048778819</v>
          </cell>
        </row>
        <row r="1871">
          <cell r="G1871">
            <v>4176</v>
          </cell>
          <cell r="I1871">
            <v>0.9193191628853602</v>
          </cell>
        </row>
        <row r="1872">
          <cell r="G1872">
            <v>4184</v>
          </cell>
          <cell r="I1872">
            <v>0.9195119963859546</v>
          </cell>
        </row>
        <row r="1873">
          <cell r="G1873">
            <v>4199</v>
          </cell>
          <cell r="I1873">
            <v>0.92025447639599145</v>
          </cell>
        </row>
        <row r="1874">
          <cell r="G1874">
            <v>4200</v>
          </cell>
          <cell r="I1874">
            <v>0.92080882576326872</v>
          </cell>
        </row>
        <row r="1875">
          <cell r="G1875">
            <v>4207</v>
          </cell>
          <cell r="I1875">
            <v>0.92113327396576761</v>
          </cell>
        </row>
        <row r="1876">
          <cell r="G1876">
            <v>4208</v>
          </cell>
          <cell r="I1876">
            <v>0.92147217365848799</v>
          </cell>
        </row>
        <row r="1877">
          <cell r="G1877">
            <v>4212</v>
          </cell>
          <cell r="I1877">
            <v>0.92170875353456649</v>
          </cell>
        </row>
        <row r="1878">
          <cell r="G1878">
            <v>4218</v>
          </cell>
          <cell r="I1878">
            <v>0.92226310290184377</v>
          </cell>
        </row>
        <row r="1879">
          <cell r="G1879">
            <v>4222</v>
          </cell>
          <cell r="I1879">
            <v>0.92302978303448879</v>
          </cell>
        </row>
        <row r="1880">
          <cell r="G1880">
            <v>4224</v>
          </cell>
          <cell r="I1880">
            <v>0.92324173822440447</v>
          </cell>
        </row>
        <row r="1881">
          <cell r="G1881">
            <v>4227</v>
          </cell>
          <cell r="I1881">
            <v>0.92333308470609854</v>
          </cell>
        </row>
        <row r="1882">
          <cell r="G1882">
            <v>4250</v>
          </cell>
          <cell r="I1882">
            <v>0.92389125514536652</v>
          </cell>
        </row>
        <row r="1883">
          <cell r="G1883">
            <v>4250</v>
          </cell>
          <cell r="I1883">
            <v>0.92715111691468899</v>
          </cell>
        </row>
        <row r="1884">
          <cell r="G1884">
            <v>4263</v>
          </cell>
          <cell r="I1884">
            <v>0.92733839843033949</v>
          </cell>
        </row>
        <row r="1885">
          <cell r="G1885">
            <v>4264</v>
          </cell>
          <cell r="I1885">
            <v>0.92803936918823715</v>
          </cell>
        </row>
        <row r="1886">
          <cell r="G1886">
            <v>4272</v>
          </cell>
          <cell r="I1886">
            <v>0.92836282129931957</v>
          </cell>
        </row>
        <row r="1887">
          <cell r="G1887">
            <v>4309</v>
          </cell>
          <cell r="I1887">
            <v>0.92872621504326291</v>
          </cell>
        </row>
        <row r="1888">
          <cell r="G1888">
            <v>4324</v>
          </cell>
          <cell r="I1888">
            <v>0.92898431702568263</v>
          </cell>
        </row>
        <row r="1889">
          <cell r="G1889">
            <v>4325</v>
          </cell>
          <cell r="I1889">
            <v>0.92929243586069954</v>
          </cell>
        </row>
        <row r="1890">
          <cell r="G1890">
            <v>4353</v>
          </cell>
          <cell r="I1890">
            <v>0.92955955165396931</v>
          </cell>
        </row>
        <row r="1891">
          <cell r="G1891">
            <v>4378</v>
          </cell>
          <cell r="I1891">
            <v>0.92983186018609831</v>
          </cell>
        </row>
        <row r="1892">
          <cell r="G1892">
            <v>4429</v>
          </cell>
          <cell r="I1892">
            <v>0.93025725653837066</v>
          </cell>
        </row>
        <row r="1893">
          <cell r="G1893">
            <v>4449</v>
          </cell>
          <cell r="I1893">
            <v>0.93060252468440907</v>
          </cell>
        </row>
        <row r="1894">
          <cell r="G1894">
            <v>4470</v>
          </cell>
          <cell r="I1894">
            <v>0.93078116796466159</v>
          </cell>
        </row>
        <row r="1895">
          <cell r="G1895">
            <v>4474</v>
          </cell>
          <cell r="I1895">
            <v>0.93114998305860897</v>
          </cell>
        </row>
        <row r="1896">
          <cell r="G1896">
            <v>4478</v>
          </cell>
          <cell r="I1896">
            <v>0.93145664857991994</v>
          </cell>
        </row>
        <row r="1897">
          <cell r="G1897">
            <v>4485</v>
          </cell>
          <cell r="I1897">
            <v>0.93177899029401368</v>
          </cell>
        </row>
        <row r="1898">
          <cell r="G1898">
            <v>4508</v>
          </cell>
          <cell r="I1898">
            <v>0.93209953577768434</v>
          </cell>
        </row>
        <row r="1899">
          <cell r="G1899">
            <v>4518</v>
          </cell>
          <cell r="I1899">
            <v>0.93239081903482735</v>
          </cell>
        </row>
        <row r="1900">
          <cell r="G1900">
            <v>4520</v>
          </cell>
          <cell r="I1900">
            <v>0.93258598763497158</v>
          </cell>
        </row>
        <row r="1901">
          <cell r="G1901">
            <v>4532</v>
          </cell>
          <cell r="I1901">
            <v>0.93299185406373542</v>
          </cell>
        </row>
        <row r="1902">
          <cell r="G1902">
            <v>4539</v>
          </cell>
          <cell r="I1902">
            <v>0.93325492017386968</v>
          </cell>
        </row>
        <row r="1903">
          <cell r="G1903">
            <v>4543</v>
          </cell>
          <cell r="I1903">
            <v>0.9336294832051707</v>
          </cell>
        </row>
        <row r="1904">
          <cell r="G1904">
            <v>4588</v>
          </cell>
          <cell r="I1904">
            <v>0.93404026477354662</v>
          </cell>
        </row>
        <row r="1905">
          <cell r="G1905">
            <v>4594</v>
          </cell>
          <cell r="I1905">
            <v>0.93447067424163588</v>
          </cell>
        </row>
        <row r="1906">
          <cell r="G1906">
            <v>4594</v>
          </cell>
          <cell r="I1906">
            <v>0.93698437842851201</v>
          </cell>
        </row>
        <row r="1907">
          <cell r="G1907">
            <v>4613</v>
          </cell>
          <cell r="I1907">
            <v>0.93750709781097674</v>
          </cell>
        </row>
        <row r="1908">
          <cell r="G1908">
            <v>4683</v>
          </cell>
          <cell r="I1908">
            <v>0.93821123646616589</v>
          </cell>
        </row>
        <row r="1909">
          <cell r="G1909">
            <v>4697</v>
          </cell>
          <cell r="I1909">
            <v>0.93966879580760476</v>
          </cell>
        </row>
        <row r="1910">
          <cell r="G1910">
            <v>4697</v>
          </cell>
          <cell r="I1910">
            <v>0.94818132466869298</v>
          </cell>
        </row>
        <row r="1911">
          <cell r="G1911">
            <v>4704</v>
          </cell>
          <cell r="I1911">
            <v>0.94869243387087798</v>
          </cell>
        </row>
        <row r="1912">
          <cell r="G1912">
            <v>4709</v>
          </cell>
          <cell r="I1912">
            <v>0.94887971538652849</v>
          </cell>
        </row>
        <row r="1913">
          <cell r="G1913">
            <v>4714</v>
          </cell>
          <cell r="I1913">
            <v>0.94920316749761091</v>
          </cell>
        </row>
        <row r="1914">
          <cell r="G1914">
            <v>4720</v>
          </cell>
          <cell r="I1914">
            <v>0.94957773052891192</v>
          </cell>
        </row>
        <row r="1915">
          <cell r="G1915">
            <v>4723</v>
          </cell>
          <cell r="I1915">
            <v>0.94999590930075717</v>
          </cell>
        </row>
        <row r="1916">
          <cell r="G1916">
            <v>4756</v>
          </cell>
          <cell r="I1916">
            <v>0.95054630696110376</v>
          </cell>
        </row>
        <row r="1917">
          <cell r="G1917">
            <v>4756</v>
          </cell>
          <cell r="I1917">
            <v>0.95091512205505113</v>
          </cell>
        </row>
        <row r="1918">
          <cell r="G1918">
            <v>4770</v>
          </cell>
          <cell r="I1918">
            <v>0.95116358971065651</v>
          </cell>
        </row>
        <row r="1919">
          <cell r="G1919">
            <v>4774</v>
          </cell>
          <cell r="I1919">
            <v>0.95147025523196749</v>
          </cell>
        </row>
        <row r="1920">
          <cell r="G1920">
            <v>4779</v>
          </cell>
          <cell r="I1920">
            <v>0.95171220746994756</v>
          </cell>
        </row>
        <row r="1921">
          <cell r="G1921">
            <v>4800</v>
          </cell>
          <cell r="I1921">
            <v>0.95213466453607309</v>
          </cell>
        </row>
        <row r="1922">
          <cell r="G1922">
            <v>4800</v>
          </cell>
          <cell r="I1922">
            <v>0.95248672569898396</v>
          </cell>
        </row>
        <row r="1923">
          <cell r="G1923">
            <v>4800</v>
          </cell>
          <cell r="I1923">
            <v>0.95279339122029494</v>
          </cell>
        </row>
        <row r="1924">
          <cell r="G1924">
            <v>4800</v>
          </cell>
          <cell r="I1924">
            <v>0.95458439830085995</v>
          </cell>
        </row>
        <row r="1925">
          <cell r="G1925">
            <v>4819</v>
          </cell>
          <cell r="I1925">
            <v>0.95500030729062524</v>
          </cell>
        </row>
        <row r="1926">
          <cell r="G1926">
            <v>4821</v>
          </cell>
          <cell r="I1926">
            <v>0.95576698742327026</v>
          </cell>
        </row>
        <row r="1927">
          <cell r="G1927">
            <v>4863</v>
          </cell>
          <cell r="I1927">
            <v>0.95635974346286512</v>
          </cell>
        </row>
        <row r="1928">
          <cell r="G1928">
            <v>4884</v>
          </cell>
          <cell r="I1928">
            <v>0.95664707501307755</v>
          </cell>
        </row>
        <row r="1929">
          <cell r="G1929">
            <v>4896</v>
          </cell>
          <cell r="I1929">
            <v>0.95683138458384631</v>
          </cell>
        </row>
        <row r="1930">
          <cell r="G1930">
            <v>4920</v>
          </cell>
          <cell r="I1930">
            <v>0.95714565959040399</v>
          </cell>
        </row>
        <row r="1931">
          <cell r="G1931">
            <v>4950</v>
          </cell>
          <cell r="I1931">
            <v>0.95741775584075572</v>
          </cell>
        </row>
        <row r="1932">
          <cell r="G1932">
            <v>4982</v>
          </cell>
          <cell r="I1932">
            <v>0.95765879363415685</v>
          </cell>
        </row>
        <row r="1933">
          <cell r="G1933">
            <v>4982</v>
          </cell>
          <cell r="I1933">
            <v>0.95775014011585091</v>
          </cell>
        </row>
        <row r="1934">
          <cell r="G1934">
            <v>4987</v>
          </cell>
          <cell r="I1934">
            <v>0.95805825895086782</v>
          </cell>
        </row>
        <row r="1935">
          <cell r="G1935">
            <v>5060</v>
          </cell>
          <cell r="I1935">
            <v>0.9583155444649134</v>
          </cell>
        </row>
        <row r="1936">
          <cell r="G1936">
            <v>5075</v>
          </cell>
          <cell r="I1936">
            <v>0.95869017281368429</v>
          </cell>
        </row>
        <row r="1937">
          <cell r="G1937">
            <v>5137</v>
          </cell>
          <cell r="I1937">
            <v>0.95906480116245518</v>
          </cell>
        </row>
        <row r="1938">
          <cell r="G1938">
            <v>5137</v>
          </cell>
          <cell r="I1938">
            <v>0.96125272898153524</v>
          </cell>
        </row>
        <row r="1939">
          <cell r="G1939">
            <v>5150</v>
          </cell>
          <cell r="I1939">
            <v>0.96175635933341352</v>
          </cell>
        </row>
        <row r="1940">
          <cell r="G1940">
            <v>5176</v>
          </cell>
          <cell r="I1940">
            <v>0.96194364084906403</v>
          </cell>
        </row>
        <row r="1941">
          <cell r="G1941">
            <v>5190</v>
          </cell>
          <cell r="I1941">
            <v>0.96226808905156291</v>
          </cell>
        </row>
        <row r="1942">
          <cell r="G1942">
            <v>5190</v>
          </cell>
          <cell r="I1942">
            <v>0.96256624697241588</v>
          </cell>
        </row>
        <row r="1943">
          <cell r="G1943">
            <v>5190</v>
          </cell>
          <cell r="I1943">
            <v>0.96446110957538433</v>
          </cell>
        </row>
        <row r="1944">
          <cell r="G1944">
            <v>5206</v>
          </cell>
          <cell r="I1944">
            <v>0.96465394307597874</v>
          </cell>
        </row>
        <row r="1945">
          <cell r="G1945">
            <v>5208</v>
          </cell>
          <cell r="I1945">
            <v>0.96503699737837034</v>
          </cell>
        </row>
        <row r="1946">
          <cell r="G1946">
            <v>5208</v>
          </cell>
          <cell r="I1946">
            <v>0.96727413497666082</v>
          </cell>
        </row>
        <row r="1947">
          <cell r="G1947">
            <v>5229</v>
          </cell>
          <cell r="I1947">
            <v>0.96756205438410259</v>
          </cell>
        </row>
        <row r="1948">
          <cell r="G1948">
            <v>5237</v>
          </cell>
          <cell r="I1948">
            <v>0.96791769167849195</v>
          </cell>
        </row>
        <row r="1949">
          <cell r="G1949">
            <v>5268</v>
          </cell>
          <cell r="I1949">
            <v>0.96810497319414246</v>
          </cell>
        </row>
        <row r="1950">
          <cell r="G1950">
            <v>5326</v>
          </cell>
          <cell r="I1950">
            <v>0.96835344084974784</v>
          </cell>
        </row>
        <row r="1951">
          <cell r="G1951">
            <v>5338</v>
          </cell>
          <cell r="I1951">
            <v>0.96885707120162612</v>
          </cell>
        </row>
        <row r="1952">
          <cell r="G1952">
            <v>5368</v>
          </cell>
          <cell r="I1952">
            <v>0.96913809961599051</v>
          </cell>
        </row>
        <row r="1953">
          <cell r="G1953">
            <v>5368</v>
          </cell>
          <cell r="I1953">
            <v>0.97077937926756264</v>
          </cell>
        </row>
        <row r="1954">
          <cell r="G1954">
            <v>5480</v>
          </cell>
          <cell r="I1954">
            <v>0.97148035002546029</v>
          </cell>
        </row>
        <row r="1955">
          <cell r="G1955">
            <v>5500</v>
          </cell>
          <cell r="I1955">
            <v>0.9717542425062351</v>
          </cell>
        </row>
        <row r="1956">
          <cell r="G1956">
            <v>5500</v>
          </cell>
          <cell r="I1956">
            <v>0.97232082256975638</v>
          </cell>
        </row>
        <row r="1957">
          <cell r="G1957">
            <v>5500</v>
          </cell>
          <cell r="I1957">
            <v>0.97288740263327766</v>
          </cell>
        </row>
        <row r="1958">
          <cell r="G1958">
            <v>5536</v>
          </cell>
          <cell r="I1958">
            <v>0.97335422659085169</v>
          </cell>
        </row>
        <row r="1959">
          <cell r="G1959">
            <v>5552</v>
          </cell>
          <cell r="I1959">
            <v>0.97368794987408036</v>
          </cell>
        </row>
        <row r="1960">
          <cell r="G1960">
            <v>5552</v>
          </cell>
          <cell r="I1960">
            <v>0.97563698138129595</v>
          </cell>
        </row>
        <row r="1961">
          <cell r="G1961">
            <v>5593</v>
          </cell>
          <cell r="I1961">
            <v>0.97594364690260693</v>
          </cell>
        </row>
        <row r="1962">
          <cell r="G1962">
            <v>5600</v>
          </cell>
          <cell r="I1962">
            <v>0.97630392173736125</v>
          </cell>
        </row>
        <row r="1963">
          <cell r="G1963">
            <v>5640</v>
          </cell>
          <cell r="I1963">
            <v>0.97663983315583247</v>
          </cell>
        </row>
        <row r="1964">
          <cell r="G1964">
            <v>5640</v>
          </cell>
          <cell r="I1964">
            <v>0.9786016439467965</v>
          </cell>
        </row>
        <row r="1965">
          <cell r="G1965">
            <v>5648</v>
          </cell>
          <cell r="I1965">
            <v>0.97887550376883625</v>
          </cell>
        </row>
        <row r="1966">
          <cell r="G1966">
            <v>5648</v>
          </cell>
          <cell r="I1966">
            <v>0.98047491696096389</v>
          </cell>
        </row>
        <row r="1967">
          <cell r="G1967">
            <v>5685</v>
          </cell>
          <cell r="I1967">
            <v>0.98101083047235405</v>
          </cell>
        </row>
        <row r="1968">
          <cell r="G1968">
            <v>5702</v>
          </cell>
          <cell r="I1968">
            <v>0.98125929812795942</v>
          </cell>
        </row>
        <row r="1969">
          <cell r="G1969">
            <v>5962</v>
          </cell>
          <cell r="I1969">
            <v>0.98176999909595741</v>
          </cell>
        </row>
        <row r="1970">
          <cell r="G1970">
            <v>5962</v>
          </cell>
          <cell r="I1970">
            <v>0.98475262670217001</v>
          </cell>
        </row>
        <row r="1971">
          <cell r="G1971">
            <v>6104</v>
          </cell>
          <cell r="I1971">
            <v>0.98521337613504067</v>
          </cell>
        </row>
        <row r="1972">
          <cell r="G1972">
            <v>6142</v>
          </cell>
          <cell r="I1972">
            <v>0.98567897539005356</v>
          </cell>
        </row>
        <row r="1973">
          <cell r="G1973">
            <v>6166</v>
          </cell>
          <cell r="I1973">
            <v>0.98600242750113598</v>
          </cell>
        </row>
        <row r="1974">
          <cell r="G1974">
            <v>6250</v>
          </cell>
          <cell r="I1974">
            <v>0.98634898566720541</v>
          </cell>
        </row>
        <row r="1975">
          <cell r="G1975">
            <v>6400</v>
          </cell>
          <cell r="I1975">
            <v>0.98663063459753408</v>
          </cell>
        </row>
        <row r="1976">
          <cell r="G1976">
            <v>6480</v>
          </cell>
          <cell r="I1976">
            <v>0.98696891377429019</v>
          </cell>
        </row>
        <row r="1977">
          <cell r="G1977">
            <v>6682</v>
          </cell>
          <cell r="I1977">
            <v>0.9871561952899407</v>
          </cell>
        </row>
        <row r="1978">
          <cell r="G1978">
            <v>6696</v>
          </cell>
          <cell r="I1978">
            <v>0.98734050486070946</v>
          </cell>
        </row>
        <row r="1979">
          <cell r="G1979">
            <v>6696</v>
          </cell>
          <cell r="I1979">
            <v>0.98841692109704271</v>
          </cell>
        </row>
        <row r="1980">
          <cell r="G1980">
            <v>6940</v>
          </cell>
          <cell r="I1980">
            <v>0.98877355448284854</v>
          </cell>
        </row>
        <row r="1981">
          <cell r="G1981">
            <v>7009</v>
          </cell>
          <cell r="I1981">
            <v>0.98915745791234921</v>
          </cell>
        </row>
        <row r="1982">
          <cell r="G1982">
            <v>7023</v>
          </cell>
          <cell r="I1982">
            <v>0.98950091349859703</v>
          </cell>
        </row>
        <row r="1983">
          <cell r="G1983">
            <v>7162</v>
          </cell>
          <cell r="I1983">
            <v>0.99095847284003591</v>
          </cell>
        </row>
        <row r="1984">
          <cell r="G1984">
            <v>7456</v>
          </cell>
          <cell r="I1984">
            <v>0.99126513836134689</v>
          </cell>
        </row>
        <row r="1985">
          <cell r="G1985">
            <v>7760</v>
          </cell>
          <cell r="I1985">
            <v>0.99196610911924454</v>
          </cell>
        </row>
        <row r="1986">
          <cell r="G1986">
            <v>7980</v>
          </cell>
          <cell r="I1986">
            <v>0.9926670798771422</v>
          </cell>
        </row>
        <row r="1987">
          <cell r="G1987">
            <v>8025</v>
          </cell>
          <cell r="I1987">
            <v>0.99297374539845318</v>
          </cell>
        </row>
        <row r="1988">
          <cell r="G1988">
            <v>8057</v>
          </cell>
          <cell r="I1988">
            <v>0.99332580656136404</v>
          </cell>
        </row>
        <row r="1989">
          <cell r="G1989">
            <v>8359</v>
          </cell>
          <cell r="I1989">
            <v>0.99363247208267502</v>
          </cell>
        </row>
        <row r="1990">
          <cell r="G1990">
            <v>9459</v>
          </cell>
          <cell r="I1990">
            <v>0.99403428882830336</v>
          </cell>
        </row>
        <row r="1991">
          <cell r="G1991">
            <v>10680</v>
          </cell>
          <cell r="I1991">
            <v>0.99440899882391165</v>
          </cell>
        </row>
        <row r="1992">
          <cell r="G1992">
            <v>11018</v>
          </cell>
          <cell r="I1992">
            <v>0.99471566434522263</v>
          </cell>
        </row>
        <row r="1993">
          <cell r="G1993">
            <v>11018</v>
          </cell>
          <cell r="I1993">
            <v>0.99650667142578764</v>
          </cell>
        </row>
        <row r="1994">
          <cell r="G1994">
            <v>11688</v>
          </cell>
          <cell r="I1994">
            <v>0.99701737239378563</v>
          </cell>
        </row>
        <row r="1995">
          <cell r="G1995">
            <v>11688</v>
          </cell>
          <cell r="I1995">
            <v>0.99999999999999822</v>
          </cell>
        </row>
      </sheetData>
      <sheetData sheetId="10">
        <row r="5">
          <cell r="D5">
            <v>5</v>
          </cell>
          <cell r="G5">
            <v>2</v>
          </cell>
          <cell r="H5">
            <v>0.360283776587073</v>
          </cell>
        </row>
        <row r="6">
          <cell r="D6" t="b">
            <v>1</v>
          </cell>
          <cell r="G6">
            <v>3</v>
          </cell>
          <cell r="H6">
            <v>0.74880555163081874</v>
          </cell>
        </row>
        <row r="7">
          <cell r="G7">
            <v>4</v>
          </cell>
          <cell r="H7">
            <v>0.90305078850981968</v>
          </cell>
        </row>
        <row r="8">
          <cell r="G8">
            <v>5</v>
          </cell>
          <cell r="H8">
            <v>1</v>
          </cell>
        </row>
        <row r="13">
          <cell r="D13">
            <v>1200</v>
          </cell>
        </row>
      </sheetData>
      <sheetData sheetId="11">
        <row r="5">
          <cell r="D5">
            <v>90</v>
          </cell>
        </row>
        <row r="6">
          <cell r="H6">
            <v>45</v>
          </cell>
          <cell r="J6">
            <v>800</v>
          </cell>
          <cell r="K6">
            <v>1.5801622177669292</v>
          </cell>
          <cell r="L6">
            <v>1.7227813978786557</v>
          </cell>
        </row>
        <row r="7">
          <cell r="D7">
            <v>1200</v>
          </cell>
          <cell r="H7">
            <v>45</v>
          </cell>
          <cell r="J7">
            <v>1200</v>
          </cell>
          <cell r="K7">
            <v>1.780412310566668</v>
          </cell>
          <cell r="L7">
            <v>1.9447908230103703</v>
          </cell>
        </row>
        <row r="8">
          <cell r="H8">
            <v>50</v>
          </cell>
          <cell r="J8">
            <v>800</v>
          </cell>
          <cell r="K8">
            <v>1.6236569323486991</v>
          </cell>
          <cell r="L8">
            <v>1.7593324112848736</v>
          </cell>
        </row>
        <row r="9">
          <cell r="D9">
            <v>13</v>
          </cell>
          <cell r="H9">
            <v>50</v>
          </cell>
          <cell r="J9">
            <v>1200</v>
          </cell>
          <cell r="K9">
            <v>1.8239070251484379</v>
          </cell>
          <cell r="L9">
            <v>1.9813418364165882</v>
          </cell>
        </row>
        <row r="10">
          <cell r="H10">
            <v>60</v>
          </cell>
          <cell r="J10">
            <v>800</v>
          </cell>
          <cell r="K10">
            <v>1.7106463615122391</v>
          </cell>
          <cell r="L10">
            <v>1.8324344380973094</v>
          </cell>
        </row>
        <row r="11">
          <cell r="H11">
            <v>60</v>
          </cell>
          <cell r="J11">
            <v>1200</v>
          </cell>
          <cell r="K11">
            <v>1.910896454311978</v>
          </cell>
          <cell r="L11">
            <v>2.0544438632290243</v>
          </cell>
        </row>
        <row r="12">
          <cell r="H12">
            <v>70</v>
          </cell>
          <cell r="J12">
            <v>1200</v>
          </cell>
          <cell r="K12">
            <v>1.9978858834755178</v>
          </cell>
          <cell r="L12">
            <v>2.1275458900414597</v>
          </cell>
          <cell r="P12">
            <v>45</v>
          </cell>
          <cell r="Q12">
            <v>50</v>
          </cell>
          <cell r="R12">
            <v>60</v>
          </cell>
          <cell r="S12">
            <v>70</v>
          </cell>
          <cell r="T12">
            <v>75</v>
          </cell>
          <cell r="U12">
            <v>80</v>
          </cell>
          <cell r="V12">
            <v>90</v>
          </cell>
          <cell r="W12">
            <v>100</v>
          </cell>
          <cell r="X12">
            <v>115</v>
          </cell>
          <cell r="Y12">
            <v>120</v>
          </cell>
          <cell r="Z12">
            <v>125</v>
          </cell>
          <cell r="AA12">
            <v>140</v>
          </cell>
        </row>
        <row r="13">
          <cell r="D13">
            <v>1200</v>
          </cell>
          <cell r="H13">
            <v>70</v>
          </cell>
          <cell r="J13">
            <v>1600</v>
          </cell>
          <cell r="K13">
            <v>2.1981359762752568</v>
          </cell>
          <cell r="L13">
            <v>2.3495553151731752</v>
          </cell>
          <cell r="O13">
            <v>800</v>
          </cell>
          <cell r="P13">
            <v>1</v>
          </cell>
          <cell r="Q13">
            <v>3</v>
          </cell>
          <cell r="R13">
            <v>5</v>
          </cell>
          <cell r="S13">
            <v>7</v>
          </cell>
          <cell r="T13">
            <v>9</v>
          </cell>
          <cell r="U13">
            <v>11</v>
          </cell>
          <cell r="V13">
            <v>13</v>
          </cell>
          <cell r="W13">
            <v>16</v>
          </cell>
          <cell r="X13">
            <v>19</v>
          </cell>
          <cell r="Y13">
            <v>21</v>
          </cell>
          <cell r="Z13">
            <v>23</v>
          </cell>
          <cell r="AA13">
            <v>25</v>
          </cell>
        </row>
        <row r="14">
          <cell r="H14">
            <v>75</v>
          </cell>
          <cell r="J14">
            <v>1200</v>
          </cell>
          <cell r="K14">
            <v>2.0413805980572879</v>
          </cell>
          <cell r="L14">
            <v>2.1640969034476778</v>
          </cell>
          <cell r="O14">
            <v>1200</v>
          </cell>
          <cell r="P14">
            <v>2</v>
          </cell>
          <cell r="Q14">
            <v>4</v>
          </cell>
          <cell r="R14">
            <v>6</v>
          </cell>
          <cell r="S14">
            <v>7</v>
          </cell>
          <cell r="T14">
            <v>9</v>
          </cell>
          <cell r="U14">
            <v>11</v>
          </cell>
          <cell r="V14">
            <v>13</v>
          </cell>
          <cell r="W14">
            <v>16</v>
          </cell>
          <cell r="X14">
            <v>19</v>
          </cell>
          <cell r="Y14">
            <v>21</v>
          </cell>
          <cell r="Z14">
            <v>23</v>
          </cell>
          <cell r="AA14">
            <v>25</v>
          </cell>
        </row>
        <row r="15">
          <cell r="H15">
            <v>75</v>
          </cell>
          <cell r="J15">
            <v>1600</v>
          </cell>
          <cell r="K15">
            <v>2.2416306908570265</v>
          </cell>
          <cell r="L15">
            <v>2.3861063285793929</v>
          </cell>
          <cell r="O15">
            <v>1600</v>
          </cell>
          <cell r="P15">
            <v>2</v>
          </cell>
          <cell r="Q15">
            <v>4</v>
          </cell>
          <cell r="R15">
            <v>6</v>
          </cell>
          <cell r="S15">
            <v>8</v>
          </cell>
          <cell r="T15">
            <v>10</v>
          </cell>
          <cell r="U15">
            <v>12</v>
          </cell>
          <cell r="V15">
            <v>14</v>
          </cell>
          <cell r="W15">
            <v>17</v>
          </cell>
          <cell r="X15">
            <v>19</v>
          </cell>
          <cell r="Y15">
            <v>21</v>
          </cell>
          <cell r="Z15">
            <v>23</v>
          </cell>
          <cell r="AA15">
            <v>25</v>
          </cell>
        </row>
        <row r="16">
          <cell r="H16">
            <v>80</v>
          </cell>
          <cell r="J16">
            <v>1200</v>
          </cell>
          <cell r="K16">
            <v>2.084875312639058</v>
          </cell>
          <cell r="L16">
            <v>2.2006479168538959</v>
          </cell>
          <cell r="O16">
            <v>2000</v>
          </cell>
          <cell r="P16">
            <v>2</v>
          </cell>
          <cell r="Q16">
            <v>4</v>
          </cell>
          <cell r="R16">
            <v>6</v>
          </cell>
          <cell r="S16">
            <v>8</v>
          </cell>
          <cell r="T16">
            <v>10</v>
          </cell>
          <cell r="U16">
            <v>12</v>
          </cell>
          <cell r="V16">
            <v>15</v>
          </cell>
          <cell r="W16">
            <v>18</v>
          </cell>
          <cell r="X16">
            <v>20</v>
          </cell>
          <cell r="Y16">
            <v>22</v>
          </cell>
          <cell r="Z16">
            <v>24</v>
          </cell>
          <cell r="AA16">
            <v>25</v>
          </cell>
        </row>
        <row r="17">
          <cell r="H17">
            <v>80</v>
          </cell>
          <cell r="J17">
            <v>1600</v>
          </cell>
          <cell r="K17">
            <v>2.2851254054387966</v>
          </cell>
          <cell r="L17">
            <v>2.4226573419856106</v>
          </cell>
        </row>
        <row r="18">
          <cell r="H18">
            <v>90</v>
          </cell>
          <cell r="J18">
            <v>1200</v>
          </cell>
          <cell r="K18">
            <v>2.1718647418025974</v>
          </cell>
          <cell r="L18">
            <v>2.2737499436663313</v>
          </cell>
        </row>
        <row r="19">
          <cell r="H19">
            <v>90</v>
          </cell>
          <cell r="J19">
            <v>1600</v>
          </cell>
          <cell r="K19">
            <v>2.3721148346023364</v>
          </cell>
          <cell r="L19">
            <v>2.4957593687980468</v>
          </cell>
        </row>
        <row r="20">
          <cell r="H20">
            <v>90</v>
          </cell>
          <cell r="J20">
            <v>2000</v>
          </cell>
          <cell r="K20">
            <v>2.5723649274020755</v>
          </cell>
          <cell r="L20">
            <v>2.059850552617839</v>
          </cell>
        </row>
        <row r="21">
          <cell r="H21">
            <v>100</v>
          </cell>
          <cell r="J21">
            <v>1200</v>
          </cell>
          <cell r="K21">
            <v>2.2588541709661376</v>
          </cell>
          <cell r="L21">
            <v>2.3468519704787671</v>
          </cell>
        </row>
        <row r="22">
          <cell r="H22">
            <v>100</v>
          </cell>
          <cell r="J22">
            <v>1600</v>
          </cell>
          <cell r="K22">
            <v>2.4591042637658762</v>
          </cell>
          <cell r="L22">
            <v>2.5688613956104822</v>
          </cell>
        </row>
        <row r="23">
          <cell r="H23">
            <v>100</v>
          </cell>
          <cell r="J23">
            <v>2000</v>
          </cell>
          <cell r="K23">
            <v>2.6593543565656153</v>
          </cell>
          <cell r="L23">
            <v>2.7908708207421968</v>
          </cell>
        </row>
        <row r="24">
          <cell r="H24">
            <v>115</v>
          </cell>
          <cell r="J24">
            <v>1600</v>
          </cell>
          <cell r="K24">
            <v>2.5895884075111861</v>
          </cell>
          <cell r="L24">
            <v>2.6785144358291362</v>
          </cell>
        </row>
        <row r="25">
          <cell r="H25">
            <v>115</v>
          </cell>
          <cell r="J25">
            <v>2000</v>
          </cell>
          <cell r="K25">
            <v>2.7898385003109247</v>
          </cell>
          <cell r="L25">
            <v>2.9005238609608508</v>
          </cell>
        </row>
        <row r="26">
          <cell r="H26">
            <v>120</v>
          </cell>
          <cell r="J26">
            <v>1600</v>
          </cell>
          <cell r="K26">
            <v>2.6330831220929563</v>
          </cell>
          <cell r="L26">
            <v>2.7150654492353539</v>
          </cell>
        </row>
        <row r="27">
          <cell r="H27">
            <v>120</v>
          </cell>
          <cell r="J27">
            <v>2000</v>
          </cell>
          <cell r="K27">
            <v>2.8333332148926953</v>
          </cell>
          <cell r="L27">
            <v>2.9370748743670685</v>
          </cell>
        </row>
        <row r="28">
          <cell r="H28">
            <v>125</v>
          </cell>
          <cell r="J28">
            <v>1600</v>
          </cell>
          <cell r="K28">
            <v>2.6765778366747259</v>
          </cell>
          <cell r="L28">
            <v>2.751616462641572</v>
          </cell>
        </row>
        <row r="29">
          <cell r="H29">
            <v>125</v>
          </cell>
          <cell r="J29">
            <v>2000</v>
          </cell>
          <cell r="K29">
            <v>2.876827929474465</v>
          </cell>
          <cell r="L29">
            <v>2.9736258877732866</v>
          </cell>
        </row>
        <row r="30">
          <cell r="H30">
            <v>140</v>
          </cell>
          <cell r="J30">
            <v>2000</v>
          </cell>
          <cell r="K30">
            <v>3.0073120732197749</v>
          </cell>
          <cell r="L30">
            <v>3.0832789279919401</v>
          </cell>
        </row>
      </sheetData>
      <sheetData sheetId="12">
        <row r="4">
          <cell r="D4">
            <v>5549</v>
          </cell>
        </row>
        <row r="5">
          <cell r="G5">
            <v>219</v>
          </cell>
          <cell r="I5">
            <v>4.7744230731695868E-4</v>
          </cell>
          <cell r="AX5">
            <v>219</v>
          </cell>
          <cell r="AZ5">
            <v>4.7744230731695868E-4</v>
          </cell>
        </row>
        <row r="6">
          <cell r="G6">
            <v>229</v>
          </cell>
          <cell r="I6">
            <v>8.9815730613770125E-4</v>
          </cell>
          <cell r="AX6">
            <v>229</v>
          </cell>
          <cell r="AZ6">
            <v>8.9815730613770125E-4</v>
          </cell>
        </row>
        <row r="7">
          <cell r="G7">
            <v>508</v>
          </cell>
          <cell r="I7">
            <v>1.517536111370732E-3</v>
          </cell>
          <cell r="AX7">
            <v>508</v>
          </cell>
          <cell r="AZ7">
            <v>1.517536111370732E-3</v>
          </cell>
        </row>
        <row r="8">
          <cell r="G8">
            <v>512</v>
          </cell>
          <cell r="I8">
            <v>2.7195574693850946E-3</v>
          </cell>
          <cell r="AX8">
            <v>512</v>
          </cell>
          <cell r="AZ8">
            <v>2.7195574693850946E-3</v>
          </cell>
        </row>
        <row r="9">
          <cell r="G9">
            <v>516</v>
          </cell>
          <cell r="I9">
            <v>3.9215788273994573E-3</v>
          </cell>
          <cell r="AX9">
            <v>516</v>
          </cell>
          <cell r="AZ9">
            <v>3.9215788273994573E-3</v>
          </cell>
        </row>
        <row r="10">
          <cell r="G10">
            <v>520</v>
          </cell>
          <cell r="I10">
            <v>4.4825321591604479E-3</v>
          </cell>
          <cell r="AX10">
            <v>520</v>
          </cell>
          <cell r="AZ10">
            <v>4.4825321591604479E-3</v>
          </cell>
        </row>
        <row r="11">
          <cell r="G11">
            <v>529</v>
          </cell>
          <cell r="I11">
            <v>5.1837023281024984E-3</v>
          </cell>
          <cell r="AX11">
            <v>529</v>
          </cell>
          <cell r="AZ11">
            <v>5.1837023281024984E-3</v>
          </cell>
        </row>
        <row r="12">
          <cell r="G12">
            <v>532</v>
          </cell>
          <cell r="I12">
            <v>6.3857236861168606E-3</v>
          </cell>
          <cell r="AX12">
            <v>532</v>
          </cell>
          <cell r="AZ12">
            <v>6.3857236861168606E-3</v>
          </cell>
        </row>
        <row r="13">
          <cell r="G13">
            <v>533</v>
          </cell>
          <cell r="I13">
            <v>7.0868938550589112E-3</v>
          </cell>
          <cell r="AX13">
            <v>533</v>
          </cell>
          <cell r="AZ13">
            <v>7.0868938550589112E-3</v>
          </cell>
        </row>
        <row r="14">
          <cell r="D14">
            <v>0.66419944074913084</v>
          </cell>
          <cell r="G14">
            <v>533</v>
          </cell>
          <cell r="I14">
            <v>7.6478471868199017E-3</v>
          </cell>
          <cell r="AX14">
            <v>533</v>
          </cell>
          <cell r="AZ14">
            <v>7.6478471868199017E-3</v>
          </cell>
        </row>
        <row r="15">
          <cell r="G15">
            <v>539</v>
          </cell>
          <cell r="I15">
            <v>8.8498685448342648E-3</v>
          </cell>
          <cell r="AX15">
            <v>539</v>
          </cell>
          <cell r="AZ15">
            <v>8.8498685448342648E-3</v>
          </cell>
        </row>
        <row r="16">
          <cell r="D16">
            <v>0.76131349011298977</v>
          </cell>
          <cell r="G16">
            <v>553</v>
          </cell>
          <cell r="I16">
            <v>9.8047316637089946E-3</v>
          </cell>
          <cell r="AX16">
            <v>553</v>
          </cell>
          <cell r="AZ16">
            <v>9.8047316637089946E-3</v>
          </cell>
        </row>
        <row r="17">
          <cell r="G17">
            <v>998</v>
          </cell>
          <cell r="I17">
            <v>1.0646161661350479E-2</v>
          </cell>
          <cell r="AX17">
            <v>998</v>
          </cell>
          <cell r="AZ17">
            <v>1.0646161661350479E-2</v>
          </cell>
        </row>
        <row r="18">
          <cell r="G18">
            <v>1000</v>
          </cell>
          <cell r="I18">
            <v>1.1487591658991964E-2</v>
          </cell>
          <cell r="AX18">
            <v>1000</v>
          </cell>
          <cell r="AZ18">
            <v>1.1487591658991964E-2</v>
          </cell>
        </row>
        <row r="19">
          <cell r="G19">
            <v>1004</v>
          </cell>
          <cell r="I19">
            <v>1.2329021656633448E-2</v>
          </cell>
          <cell r="AX19">
            <v>1004</v>
          </cell>
          <cell r="AZ19">
            <v>1.2329021656633448E-2</v>
          </cell>
        </row>
        <row r="20">
          <cell r="D20">
            <v>0</v>
          </cell>
          <cell r="G20">
            <v>1007</v>
          </cell>
          <cell r="I20">
            <v>1.3170451654274933E-2</v>
          </cell>
          <cell r="AX20">
            <v>1007</v>
          </cell>
          <cell r="AZ20">
            <v>1.3170451654274933E-2</v>
          </cell>
        </row>
        <row r="21">
          <cell r="G21">
            <v>1008</v>
          </cell>
          <cell r="I21">
            <v>1.4011881651916417E-2</v>
          </cell>
          <cell r="AX21">
            <v>1008</v>
          </cell>
          <cell r="AZ21">
            <v>1.4011881651916417E-2</v>
          </cell>
        </row>
        <row r="22">
          <cell r="D22">
            <v>0</v>
          </cell>
          <cell r="G22">
            <v>1009</v>
          </cell>
          <cell r="I22">
            <v>1.4853311649557902E-2</v>
          </cell>
          <cell r="AX22">
            <v>1009</v>
          </cell>
          <cell r="AZ22">
            <v>1.4853311649557902E-2</v>
          </cell>
        </row>
        <row r="23">
          <cell r="G23">
            <v>1013</v>
          </cell>
          <cell r="I23">
            <v>1.5782401353166636E-2</v>
          </cell>
          <cell r="AX23">
            <v>1013</v>
          </cell>
          <cell r="AZ23">
            <v>1.5782401353166636E-2</v>
          </cell>
        </row>
        <row r="24">
          <cell r="G24">
            <v>1021</v>
          </cell>
          <cell r="I24">
            <v>1.6623831350808121E-2</v>
          </cell>
          <cell r="AX24">
            <v>1021</v>
          </cell>
          <cell r="AZ24">
            <v>1.6623831350808121E-2</v>
          </cell>
        </row>
        <row r="25">
          <cell r="G25">
            <v>1024</v>
          </cell>
          <cell r="I25">
            <v>1.7465261348449605E-2</v>
          </cell>
          <cell r="AX25">
            <v>1024</v>
          </cell>
          <cell r="AZ25">
            <v>1.7465261348449605E-2</v>
          </cell>
        </row>
        <row r="26">
          <cell r="G26">
            <v>1049</v>
          </cell>
          <cell r="I26">
            <v>1.7885976347270349E-2</v>
          </cell>
          <cell r="AX26">
            <v>1049</v>
          </cell>
          <cell r="AZ26">
            <v>1.7885976347270349E-2</v>
          </cell>
        </row>
        <row r="27">
          <cell r="G27">
            <v>1051</v>
          </cell>
          <cell r="I27">
            <v>1.837678901680203E-2</v>
          </cell>
          <cell r="AX27">
            <v>1051</v>
          </cell>
          <cell r="AZ27">
            <v>1.837678901680203E-2</v>
          </cell>
        </row>
        <row r="28">
          <cell r="G28">
            <v>1055</v>
          </cell>
          <cell r="I28">
            <v>1.886760168633371E-2</v>
          </cell>
          <cell r="AX28">
            <v>1055</v>
          </cell>
          <cell r="AZ28">
            <v>1.886760168633371E-2</v>
          </cell>
        </row>
        <row r="29">
          <cell r="G29">
            <v>1057</v>
          </cell>
          <cell r="I29">
            <v>1.9409552766972815E-2</v>
          </cell>
          <cell r="AX29">
            <v>1057</v>
          </cell>
          <cell r="AZ29">
            <v>1.9409552766972815E-2</v>
          </cell>
        </row>
        <row r="30">
          <cell r="G30">
            <v>1058</v>
          </cell>
          <cell r="I30">
            <v>1.9830267765793559E-2</v>
          </cell>
          <cell r="AX30">
            <v>1058</v>
          </cell>
          <cell r="AZ30">
            <v>1.9830267765793559E-2</v>
          </cell>
        </row>
        <row r="31">
          <cell r="G31">
            <v>1062</v>
          </cell>
          <cell r="I31">
            <v>2.0321080435325239E-2</v>
          </cell>
          <cell r="AX31">
            <v>1062</v>
          </cell>
          <cell r="AZ31">
            <v>2.0321080435325239E-2</v>
          </cell>
        </row>
        <row r="32">
          <cell r="G32">
            <v>1063</v>
          </cell>
          <cell r="I32">
            <v>2.081189310485692E-2</v>
          </cell>
          <cell r="AX32">
            <v>1063</v>
          </cell>
          <cell r="AZ32">
            <v>2.081189310485692E-2</v>
          </cell>
        </row>
        <row r="33">
          <cell r="G33">
            <v>1064</v>
          </cell>
          <cell r="I33">
            <v>2.13027057743886E-2</v>
          </cell>
          <cell r="AX33">
            <v>1064</v>
          </cell>
          <cell r="AZ33">
            <v>2.13027057743886E-2</v>
          </cell>
        </row>
        <row r="34">
          <cell r="G34">
            <v>1064</v>
          </cell>
          <cell r="I34">
            <v>2.1723420773209344E-2</v>
          </cell>
          <cell r="AX34">
            <v>1064</v>
          </cell>
          <cell r="AZ34">
            <v>2.1723420773209344E-2</v>
          </cell>
        </row>
        <row r="35">
          <cell r="G35">
            <v>1071</v>
          </cell>
          <cell r="I35">
            <v>2.2214233442741024E-2</v>
          </cell>
          <cell r="AX35">
            <v>1071</v>
          </cell>
          <cell r="AZ35">
            <v>2.2214233442741024E-2</v>
          </cell>
        </row>
        <row r="36">
          <cell r="G36">
            <v>1072</v>
          </cell>
          <cell r="I36">
            <v>2.2634948441561768E-2</v>
          </cell>
          <cell r="AX36">
            <v>1072</v>
          </cell>
          <cell r="AZ36">
            <v>2.2634948441561768E-2</v>
          </cell>
        </row>
        <row r="37">
          <cell r="G37">
            <v>1075</v>
          </cell>
          <cell r="I37">
            <v>2.3197127031596456E-2</v>
          </cell>
          <cell r="AX37">
            <v>1075</v>
          </cell>
          <cell r="AZ37">
            <v>2.3197127031596456E-2</v>
          </cell>
        </row>
        <row r="38">
          <cell r="G38">
            <v>1078</v>
          </cell>
          <cell r="I38">
            <v>2.3590671390804004E-2</v>
          </cell>
          <cell r="AX38">
            <v>1078</v>
          </cell>
          <cell r="AZ38">
            <v>2.3590671390804004E-2</v>
          </cell>
        </row>
        <row r="39">
          <cell r="G39">
            <v>1080</v>
          </cell>
          <cell r="I39">
            <v>2.3862936676674815E-2</v>
          </cell>
          <cell r="AX39">
            <v>1080</v>
          </cell>
          <cell r="AZ39">
            <v>2.3862936676674815E-2</v>
          </cell>
        </row>
        <row r="40">
          <cell r="G40">
            <v>1086</v>
          </cell>
          <cell r="I40">
            <v>2.4214306356356189E-2</v>
          </cell>
          <cell r="AX40">
            <v>1086</v>
          </cell>
          <cell r="AZ40">
            <v>2.4214306356356189E-2</v>
          </cell>
        </row>
        <row r="41">
          <cell r="G41">
            <v>1086</v>
          </cell>
          <cell r="I41">
            <v>2.4776484946390877E-2</v>
          </cell>
          <cell r="AX41">
            <v>1086</v>
          </cell>
          <cell r="AZ41">
            <v>2.4776484946390877E-2</v>
          </cell>
        </row>
        <row r="42">
          <cell r="G42">
            <v>1087</v>
          </cell>
          <cell r="I42">
            <v>2.5338663536425565E-2</v>
          </cell>
          <cell r="AX42">
            <v>1087</v>
          </cell>
          <cell r="AZ42">
            <v>2.5338663536425565E-2</v>
          </cell>
        </row>
        <row r="43">
          <cell r="G43">
            <v>1091</v>
          </cell>
          <cell r="I43">
            <v>2.558524139006713E-2</v>
          </cell>
          <cell r="AX43">
            <v>1091</v>
          </cell>
          <cell r="AZ43">
            <v>2.558524139006713E-2</v>
          </cell>
        </row>
        <row r="44">
          <cell r="G44">
            <v>1092</v>
          </cell>
          <cell r="I44">
            <v>2.6240862045290542E-2</v>
          </cell>
          <cell r="AX44">
            <v>1092</v>
          </cell>
          <cell r="AZ44">
            <v>2.6240862045290542E-2</v>
          </cell>
        </row>
        <row r="45">
          <cell r="G45">
            <v>1093</v>
          </cell>
          <cell r="I45">
            <v>2.680304063532523E-2</v>
          </cell>
          <cell r="AX45">
            <v>1093</v>
          </cell>
          <cell r="AZ45">
            <v>2.680304063532523E-2</v>
          </cell>
        </row>
        <row r="46">
          <cell r="G46">
            <v>1093</v>
          </cell>
          <cell r="I46">
            <v>2.7296196342608364E-2</v>
          </cell>
          <cell r="AX46">
            <v>1093</v>
          </cell>
          <cell r="AZ46">
            <v>2.7296196342608364E-2</v>
          </cell>
        </row>
        <row r="47">
          <cell r="G47">
            <v>1093</v>
          </cell>
          <cell r="I47">
            <v>2.7542774196249929E-2</v>
          </cell>
          <cell r="AX47">
            <v>1093</v>
          </cell>
          <cell r="AZ47">
            <v>2.7542774196249929E-2</v>
          </cell>
        </row>
        <row r="48">
          <cell r="G48">
            <v>1096</v>
          </cell>
          <cell r="I48">
            <v>2.8104952786284616E-2</v>
          </cell>
          <cell r="AX48">
            <v>1096</v>
          </cell>
          <cell r="AZ48">
            <v>2.8104952786284616E-2</v>
          </cell>
        </row>
        <row r="49">
          <cell r="G49">
            <v>1097</v>
          </cell>
          <cell r="I49">
            <v>2.8725707320105657E-2</v>
          </cell>
          <cell r="AX49">
            <v>1097</v>
          </cell>
          <cell r="AZ49">
            <v>2.8725707320105657E-2</v>
          </cell>
        </row>
        <row r="50">
          <cell r="G50">
            <v>1100</v>
          </cell>
          <cell r="I50">
            <v>2.9287885910140345E-2</v>
          </cell>
          <cell r="AX50">
            <v>1100</v>
          </cell>
          <cell r="AZ50">
            <v>2.9287885910140345E-2</v>
          </cell>
        </row>
        <row r="51">
          <cell r="G51">
            <v>1101</v>
          </cell>
          <cell r="I51">
            <v>2.9781041617423478E-2</v>
          </cell>
          <cell r="AX51">
            <v>1101</v>
          </cell>
          <cell r="AZ51">
            <v>2.9781041617423478E-2</v>
          </cell>
        </row>
        <row r="52">
          <cell r="G52">
            <v>1107</v>
          </cell>
          <cell r="I52">
            <v>3.0401796151244519E-2</v>
          </cell>
          <cell r="AX52">
            <v>1107</v>
          </cell>
          <cell r="AZ52">
            <v>3.0401796151244519E-2</v>
          </cell>
        </row>
        <row r="53">
          <cell r="G53">
            <v>1175</v>
          </cell>
          <cell r="I53">
            <v>3.119847197825731E-2</v>
          </cell>
          <cell r="AX53">
            <v>1175</v>
          </cell>
          <cell r="AZ53">
            <v>3.119847197825731E-2</v>
          </cell>
        </row>
        <row r="54">
          <cell r="G54">
            <v>1175</v>
          </cell>
          <cell r="I54">
            <v>3.1926769795294178E-2</v>
          </cell>
          <cell r="AX54">
            <v>1175</v>
          </cell>
          <cell r="AZ54">
            <v>3.1926769795294178E-2</v>
          </cell>
        </row>
        <row r="55">
          <cell r="G55">
            <v>1176</v>
          </cell>
          <cell r="I55">
            <v>3.2904160469797571E-2</v>
          </cell>
          <cell r="AX55">
            <v>1176</v>
          </cell>
          <cell r="AZ55">
            <v>3.2904160469797571E-2</v>
          </cell>
        </row>
        <row r="56">
          <cell r="G56">
            <v>1179</v>
          </cell>
          <cell r="I56">
            <v>3.3389663686809901E-2</v>
          </cell>
          <cell r="AX56">
            <v>1179</v>
          </cell>
          <cell r="AZ56">
            <v>3.3389663686809901E-2</v>
          </cell>
        </row>
        <row r="57">
          <cell r="G57">
            <v>1179</v>
          </cell>
          <cell r="I57">
            <v>3.3875166903822231E-2</v>
          </cell>
          <cell r="AX57">
            <v>1179</v>
          </cell>
          <cell r="AZ57">
            <v>3.3875166903822231E-2</v>
          </cell>
        </row>
        <row r="58">
          <cell r="G58">
            <v>1180</v>
          </cell>
          <cell r="I58">
            <v>3.4852557578325623E-2</v>
          </cell>
          <cell r="AX58">
            <v>1180</v>
          </cell>
          <cell r="AZ58">
            <v>3.4852557578325623E-2</v>
          </cell>
        </row>
        <row r="59">
          <cell r="G59">
            <v>1182</v>
          </cell>
          <cell r="I59">
            <v>3.5649233405338418E-2</v>
          </cell>
          <cell r="AX59">
            <v>1182</v>
          </cell>
          <cell r="AZ59">
            <v>3.5649233405338418E-2</v>
          </cell>
        </row>
        <row r="60">
          <cell r="G60">
            <v>1183</v>
          </cell>
          <cell r="I60">
            <v>3.6377531222375289E-2</v>
          </cell>
          <cell r="AX60">
            <v>1183</v>
          </cell>
          <cell r="AZ60">
            <v>3.6377531222375289E-2</v>
          </cell>
        </row>
        <row r="61">
          <cell r="G61">
            <v>1183</v>
          </cell>
          <cell r="I61">
            <v>3.7174207049388085E-2</v>
          </cell>
          <cell r="AX61">
            <v>1183</v>
          </cell>
          <cell r="AZ61">
            <v>3.7174207049388085E-2</v>
          </cell>
        </row>
        <row r="62">
          <cell r="G62">
            <v>1184</v>
          </cell>
          <cell r="I62">
            <v>3.7574049666037619E-2</v>
          </cell>
          <cell r="AX62">
            <v>1184</v>
          </cell>
          <cell r="AZ62">
            <v>3.7574049666037619E-2</v>
          </cell>
        </row>
        <row r="63">
          <cell r="G63">
            <v>1184</v>
          </cell>
          <cell r="I63">
            <v>3.7973892282687154E-2</v>
          </cell>
          <cell r="AX63">
            <v>1184</v>
          </cell>
          <cell r="AZ63">
            <v>3.7973892282687154E-2</v>
          </cell>
        </row>
        <row r="64">
          <cell r="G64">
            <v>1185</v>
          </cell>
          <cell r="I64">
            <v>3.8459395499699484E-2</v>
          </cell>
          <cell r="AX64">
            <v>1185</v>
          </cell>
          <cell r="AZ64">
            <v>3.8459395499699484E-2</v>
          </cell>
        </row>
        <row r="65">
          <cell r="G65">
            <v>1186</v>
          </cell>
          <cell r="I65">
            <v>3.8944898716711814E-2</v>
          </cell>
          <cell r="AX65">
            <v>1186</v>
          </cell>
          <cell r="AZ65">
            <v>3.8944898716711814E-2</v>
          </cell>
        </row>
        <row r="66">
          <cell r="G66">
            <v>1186</v>
          </cell>
          <cell r="I66">
            <v>3.9344741333361348E-2</v>
          </cell>
          <cell r="AX66">
            <v>1186</v>
          </cell>
          <cell r="AZ66">
            <v>3.9344741333361348E-2</v>
          </cell>
        </row>
        <row r="67">
          <cell r="G67">
            <v>1188</v>
          </cell>
          <cell r="I67">
            <v>4.032213200786474E-2</v>
          </cell>
          <cell r="AX67">
            <v>1188</v>
          </cell>
          <cell r="AZ67">
            <v>4.032213200786474E-2</v>
          </cell>
        </row>
        <row r="68">
          <cell r="G68">
            <v>1188</v>
          </cell>
          <cell r="I68">
            <v>4.1299522682368132E-2</v>
          </cell>
          <cell r="AX68">
            <v>1188</v>
          </cell>
          <cell r="AZ68">
            <v>4.1299522682368132E-2</v>
          </cell>
        </row>
        <row r="69">
          <cell r="G69">
            <v>1188</v>
          </cell>
          <cell r="I69">
            <v>4.2096198509380928E-2</v>
          </cell>
          <cell r="AX69">
            <v>1188</v>
          </cell>
          <cell r="AZ69">
            <v>4.2096198509380928E-2</v>
          </cell>
        </row>
        <row r="70">
          <cell r="G70">
            <v>1188</v>
          </cell>
          <cell r="I70">
            <v>4.2581701726393258E-2</v>
          </cell>
          <cell r="AX70">
            <v>1188</v>
          </cell>
          <cell r="AZ70">
            <v>4.2581701726393258E-2</v>
          </cell>
        </row>
        <row r="71">
          <cell r="G71">
            <v>1189</v>
          </cell>
          <cell r="I71">
            <v>4.3309999543430129E-2</v>
          </cell>
          <cell r="AX71">
            <v>1189</v>
          </cell>
          <cell r="AZ71">
            <v>4.3309999543430129E-2</v>
          </cell>
        </row>
        <row r="72">
          <cell r="G72">
            <v>1189</v>
          </cell>
          <cell r="I72">
            <v>4.3795502760442459E-2</v>
          </cell>
          <cell r="AX72">
            <v>1189</v>
          </cell>
          <cell r="AZ72">
            <v>4.3795502760442459E-2</v>
          </cell>
        </row>
        <row r="73">
          <cell r="G73">
            <v>1190</v>
          </cell>
          <cell r="I73">
            <v>4.4772893434945851E-2</v>
          </cell>
          <cell r="AX73">
            <v>1190</v>
          </cell>
          <cell r="AZ73">
            <v>4.4772893434945851E-2</v>
          </cell>
        </row>
        <row r="74">
          <cell r="G74">
            <v>1190</v>
          </cell>
          <cell r="I74">
            <v>4.5569569261958646E-2</v>
          </cell>
          <cell r="AX74">
            <v>1190</v>
          </cell>
          <cell r="AZ74">
            <v>4.5569569261958646E-2</v>
          </cell>
        </row>
        <row r="75">
          <cell r="G75">
            <v>1194</v>
          </cell>
          <cell r="I75">
            <v>4.6055072478970976E-2</v>
          </cell>
          <cell r="AX75">
            <v>1194</v>
          </cell>
          <cell r="AZ75">
            <v>4.6055072478970976E-2</v>
          </cell>
        </row>
        <row r="76">
          <cell r="G76">
            <v>1197</v>
          </cell>
          <cell r="I76">
            <v>4.6851748305983772E-2</v>
          </cell>
          <cell r="AX76">
            <v>1197</v>
          </cell>
          <cell r="AZ76">
            <v>4.6851748305983772E-2</v>
          </cell>
        </row>
        <row r="77">
          <cell r="G77">
            <v>1200</v>
          </cell>
          <cell r="I77">
            <v>4.7829138980487164E-2</v>
          </cell>
          <cell r="AX77">
            <v>1200</v>
          </cell>
          <cell r="AZ77">
            <v>4.7829138980487164E-2</v>
          </cell>
        </row>
        <row r="78">
          <cell r="G78">
            <v>1200</v>
          </cell>
          <cell r="I78">
            <v>4.8625814807499959E-2</v>
          </cell>
          <cell r="AX78">
            <v>1200</v>
          </cell>
          <cell r="AZ78">
            <v>4.8625814807499959E-2</v>
          </cell>
        </row>
        <row r="79">
          <cell r="G79">
            <v>1202</v>
          </cell>
          <cell r="I79">
            <v>4.9603205482003351E-2</v>
          </cell>
          <cell r="AX79">
            <v>1202</v>
          </cell>
          <cell r="AZ79">
            <v>4.9603205482003351E-2</v>
          </cell>
        </row>
        <row r="80">
          <cell r="G80">
            <v>1203</v>
          </cell>
          <cell r="I80">
            <v>5.0399881309016147E-2</v>
          </cell>
          <cell r="AX80">
            <v>1203</v>
          </cell>
          <cell r="AZ80">
            <v>5.0399881309016147E-2</v>
          </cell>
        </row>
        <row r="81">
          <cell r="G81">
            <v>1203</v>
          </cell>
          <cell r="I81">
            <v>5.1196557136028942E-2</v>
          </cell>
          <cell r="AX81">
            <v>1203</v>
          </cell>
          <cell r="AZ81">
            <v>5.1196557136028942E-2</v>
          </cell>
        </row>
        <row r="82">
          <cell r="G82">
            <v>1246</v>
          </cell>
          <cell r="I82">
            <v>5.1634533229477371E-2</v>
          </cell>
          <cell r="AX82">
            <v>1246</v>
          </cell>
          <cell r="AZ82">
            <v>5.1634533229477371E-2</v>
          </cell>
        </row>
        <row r="83">
          <cell r="G83">
            <v>1258</v>
          </cell>
          <cell r="I83">
            <v>5.20725093229258E-2</v>
          </cell>
          <cell r="AX83">
            <v>1258</v>
          </cell>
          <cell r="AZ83">
            <v>5.20725093229258E-2</v>
          </cell>
        </row>
        <row r="84">
          <cell r="G84">
            <v>1258</v>
          </cell>
          <cell r="I84">
            <v>5.2510485416374229E-2</v>
          </cell>
          <cell r="AX84">
            <v>1258</v>
          </cell>
          <cell r="AZ84">
            <v>5.2510485416374229E-2</v>
          </cell>
        </row>
        <row r="85">
          <cell r="G85">
            <v>1272</v>
          </cell>
          <cell r="I85">
            <v>5.2875461911621388E-2</v>
          </cell>
          <cell r="AX85">
            <v>1272</v>
          </cell>
          <cell r="AZ85">
            <v>5.2875461911621388E-2</v>
          </cell>
        </row>
        <row r="86">
          <cell r="G86">
            <v>1273</v>
          </cell>
          <cell r="I86">
            <v>5.3240438406868547E-2</v>
          </cell>
          <cell r="AX86">
            <v>1273</v>
          </cell>
          <cell r="AZ86">
            <v>5.3240438406868547E-2</v>
          </cell>
        </row>
        <row r="87">
          <cell r="G87">
            <v>1274</v>
          </cell>
          <cell r="I87">
            <v>5.3678414500316976E-2</v>
          </cell>
          <cell r="AX87">
            <v>1274</v>
          </cell>
          <cell r="AZ87">
            <v>5.3678414500316976E-2</v>
          </cell>
        </row>
        <row r="88">
          <cell r="G88">
            <v>1275</v>
          </cell>
          <cell r="I88">
            <v>5.3924949362440168E-2</v>
          </cell>
          <cell r="AX88">
            <v>1275</v>
          </cell>
          <cell r="AZ88">
            <v>5.3924949362440168E-2</v>
          </cell>
        </row>
        <row r="89">
          <cell r="G89">
            <v>1276</v>
          </cell>
          <cell r="I89">
            <v>5.4654923848693672E-2</v>
          </cell>
          <cell r="AX89">
            <v>1276</v>
          </cell>
          <cell r="AZ89">
            <v>5.4654923848693672E-2</v>
          </cell>
        </row>
        <row r="90">
          <cell r="G90">
            <v>1277</v>
          </cell>
          <cell r="I90">
            <v>5.5147993572940056E-2</v>
          </cell>
          <cell r="AX90">
            <v>1277</v>
          </cell>
          <cell r="AZ90">
            <v>5.5147993572940056E-2</v>
          </cell>
        </row>
        <row r="91">
          <cell r="G91">
            <v>1278</v>
          </cell>
          <cell r="I91">
            <v>5.5585969666388485E-2</v>
          </cell>
          <cell r="AX91">
            <v>1278</v>
          </cell>
          <cell r="AZ91">
            <v>5.5585969666388485E-2</v>
          </cell>
        </row>
        <row r="92">
          <cell r="G92">
            <v>1279</v>
          </cell>
          <cell r="I92">
            <v>5.6023945759836914E-2</v>
          </cell>
          <cell r="AX92">
            <v>1279</v>
          </cell>
          <cell r="AZ92">
            <v>5.6023945759836914E-2</v>
          </cell>
        </row>
        <row r="93">
          <cell r="G93">
            <v>1279</v>
          </cell>
          <cell r="I93">
            <v>5.6442446695461328E-2</v>
          </cell>
          <cell r="AX93">
            <v>1279</v>
          </cell>
          <cell r="AZ93">
            <v>5.6442446695461328E-2</v>
          </cell>
        </row>
        <row r="94">
          <cell r="G94">
            <v>1283</v>
          </cell>
          <cell r="I94">
            <v>5.668898155758452E-2</v>
          </cell>
          <cell r="AX94">
            <v>1283</v>
          </cell>
          <cell r="AZ94">
            <v>5.668898155758452E-2</v>
          </cell>
        </row>
        <row r="95">
          <cell r="G95">
            <v>1284</v>
          </cell>
          <cell r="I95">
            <v>5.7271258682459664E-2</v>
          </cell>
          <cell r="AX95">
            <v>1284</v>
          </cell>
          <cell r="AZ95">
            <v>5.7271258682459664E-2</v>
          </cell>
        </row>
        <row r="96">
          <cell r="G96">
            <v>1284</v>
          </cell>
          <cell r="I96">
            <v>5.7641071723524041E-2</v>
          </cell>
          <cell r="AX96">
            <v>1284</v>
          </cell>
          <cell r="AZ96">
            <v>5.7641071723524041E-2</v>
          </cell>
        </row>
        <row r="97">
          <cell r="G97">
            <v>1286</v>
          </cell>
          <cell r="I97">
            <v>5.80060482187712E-2</v>
          </cell>
          <cell r="AX97">
            <v>1286</v>
          </cell>
          <cell r="AZ97">
            <v>5.80060482187712E-2</v>
          </cell>
        </row>
        <row r="98">
          <cell r="G98">
            <v>1288</v>
          </cell>
          <cell r="I98">
            <v>5.8385061444767898E-2</v>
          </cell>
          <cell r="AX98">
            <v>1288</v>
          </cell>
          <cell r="AZ98">
            <v>5.8385061444767898E-2</v>
          </cell>
        </row>
        <row r="99">
          <cell r="G99">
            <v>1290</v>
          </cell>
          <cell r="I99">
            <v>5.8764074670764596E-2</v>
          </cell>
          <cell r="AX99">
            <v>1290</v>
          </cell>
          <cell r="AZ99">
            <v>5.8764074670764596E-2</v>
          </cell>
        </row>
        <row r="100">
          <cell r="G100">
            <v>1290</v>
          </cell>
          <cell r="I100">
            <v>5.9143087896761294E-2</v>
          </cell>
          <cell r="AX100">
            <v>1290</v>
          </cell>
          <cell r="AZ100">
            <v>5.9143087896761294E-2</v>
          </cell>
        </row>
        <row r="101">
          <cell r="G101">
            <v>1291</v>
          </cell>
          <cell r="I101">
            <v>5.9581063990209723E-2</v>
          </cell>
          <cell r="AX101">
            <v>1291</v>
          </cell>
          <cell r="AZ101">
            <v>5.9581063990209723E-2</v>
          </cell>
        </row>
        <row r="102">
          <cell r="G102">
            <v>1291</v>
          </cell>
          <cell r="I102">
            <v>5.9827598852332915E-2</v>
          </cell>
          <cell r="AX102">
            <v>1291</v>
          </cell>
          <cell r="AZ102">
            <v>5.9827598852332915E-2</v>
          </cell>
        </row>
        <row r="103">
          <cell r="G103">
            <v>1296</v>
          </cell>
          <cell r="I103">
            <v>6.0332964150834632E-2</v>
          </cell>
          <cell r="AX103">
            <v>1296</v>
          </cell>
          <cell r="AZ103">
            <v>6.0332964150834632E-2</v>
          </cell>
        </row>
        <row r="104">
          <cell r="G104">
            <v>1297</v>
          </cell>
          <cell r="I104">
            <v>6.0770940244283062E-2</v>
          </cell>
          <cell r="AX104">
            <v>1297</v>
          </cell>
          <cell r="AZ104">
            <v>6.0770940244283062E-2</v>
          </cell>
        </row>
        <row r="105">
          <cell r="G105">
            <v>1297</v>
          </cell>
          <cell r="I105">
            <v>6.114995347027976E-2</v>
          </cell>
          <cell r="AX105">
            <v>1297</v>
          </cell>
          <cell r="AZ105">
            <v>6.114995347027976E-2</v>
          </cell>
        </row>
        <row r="106">
          <cell r="G106">
            <v>1297</v>
          </cell>
          <cell r="I106">
            <v>6.1477720806373093E-2</v>
          </cell>
          <cell r="AX106">
            <v>1297</v>
          </cell>
          <cell r="AZ106">
            <v>6.1477720806373093E-2</v>
          </cell>
        </row>
        <row r="107">
          <cell r="G107">
            <v>1305</v>
          </cell>
          <cell r="I107">
            <v>6.1856734032369791E-2</v>
          </cell>
          <cell r="AX107">
            <v>1305</v>
          </cell>
          <cell r="AZ107">
            <v>6.1856734032369791E-2</v>
          </cell>
        </row>
        <row r="108">
          <cell r="G108">
            <v>1306</v>
          </cell>
          <cell r="I108">
            <v>6.2103268894492983E-2</v>
          </cell>
          <cell r="AX108">
            <v>1306</v>
          </cell>
          <cell r="AZ108">
            <v>6.2103268894492983E-2</v>
          </cell>
        </row>
        <row r="109">
          <cell r="G109">
            <v>1307</v>
          </cell>
          <cell r="I109">
            <v>6.2482282120489681E-2</v>
          </cell>
          <cell r="AX109">
            <v>1307</v>
          </cell>
          <cell r="AZ109">
            <v>6.2482282120489681E-2</v>
          </cell>
        </row>
        <row r="110">
          <cell r="G110">
            <v>1309</v>
          </cell>
          <cell r="I110">
            <v>6.2810049456583014E-2</v>
          </cell>
          <cell r="AX110">
            <v>1309</v>
          </cell>
          <cell r="AZ110">
            <v>6.2810049456583014E-2</v>
          </cell>
        </row>
        <row r="111">
          <cell r="G111">
            <v>1331</v>
          </cell>
          <cell r="I111">
            <v>6.3183968187652234E-2</v>
          </cell>
          <cell r="AX111">
            <v>1331</v>
          </cell>
          <cell r="AZ111">
            <v>6.3183968187652234E-2</v>
          </cell>
        </row>
        <row r="112">
          <cell r="G112">
            <v>1338</v>
          </cell>
          <cell r="I112">
            <v>6.3557886918721454E-2</v>
          </cell>
          <cell r="AX112">
            <v>1338</v>
          </cell>
          <cell r="AZ112">
            <v>6.3557886918721454E-2</v>
          </cell>
        </row>
        <row r="113">
          <cell r="G113">
            <v>1343</v>
          </cell>
          <cell r="I113">
            <v>6.4070689749902099E-2</v>
          </cell>
          <cell r="AX113">
            <v>1343</v>
          </cell>
          <cell r="AZ113">
            <v>6.4070689749902099E-2</v>
          </cell>
        </row>
        <row r="114">
          <cell r="G114">
            <v>1352</v>
          </cell>
          <cell r="I114">
            <v>6.4431711025458735E-2</v>
          </cell>
          <cell r="AX114">
            <v>1352</v>
          </cell>
          <cell r="AZ114">
            <v>6.4431711025458735E-2</v>
          </cell>
        </row>
        <row r="115">
          <cell r="G115">
            <v>1352</v>
          </cell>
          <cell r="I115">
            <v>6.494451385663938E-2</v>
          </cell>
          <cell r="AX115">
            <v>1352</v>
          </cell>
          <cell r="AZ115">
            <v>6.494451385663938E-2</v>
          </cell>
        </row>
        <row r="116">
          <cell r="G116">
            <v>1375</v>
          </cell>
          <cell r="I116">
            <v>6.5457316687820025E-2</v>
          </cell>
          <cell r="AX116">
            <v>1375</v>
          </cell>
          <cell r="AZ116">
            <v>6.5457316687820025E-2</v>
          </cell>
        </row>
        <row r="117">
          <cell r="G117">
            <v>1377</v>
          </cell>
          <cell r="I117">
            <v>6.6055242725383781E-2</v>
          </cell>
          <cell r="AX117">
            <v>1377</v>
          </cell>
          <cell r="AZ117">
            <v>6.6055242725383781E-2</v>
          </cell>
        </row>
        <row r="118">
          <cell r="G118">
            <v>1397</v>
          </cell>
          <cell r="I118">
            <v>6.6483717693271271E-2</v>
          </cell>
          <cell r="AX118">
            <v>1397</v>
          </cell>
          <cell r="AZ118">
            <v>6.6483717693271271E-2</v>
          </cell>
        </row>
        <row r="119">
          <cell r="G119">
            <v>1398</v>
          </cell>
          <cell r="I119">
            <v>6.7213692179524775E-2</v>
          </cell>
          <cell r="AX119">
            <v>1398</v>
          </cell>
          <cell r="AZ119">
            <v>6.7213692179524775E-2</v>
          </cell>
        </row>
        <row r="120">
          <cell r="G120">
            <v>1398</v>
          </cell>
          <cell r="I120">
            <v>6.7797753452412499E-2</v>
          </cell>
          <cell r="AX120">
            <v>1398</v>
          </cell>
          <cell r="AZ120">
            <v>6.7797753452412499E-2</v>
          </cell>
        </row>
        <row r="121">
          <cell r="G121">
            <v>1399</v>
          </cell>
          <cell r="I121">
            <v>6.8226228420299989E-2</v>
          </cell>
          <cell r="AX121">
            <v>1399</v>
          </cell>
          <cell r="AZ121">
            <v>6.8226228420299989E-2</v>
          </cell>
        </row>
        <row r="122">
          <cell r="G122">
            <v>1401</v>
          </cell>
          <cell r="I122">
            <v>6.8755174566630564E-2</v>
          </cell>
          <cell r="AX122">
            <v>1401</v>
          </cell>
          <cell r="AZ122">
            <v>6.8755174566630564E-2</v>
          </cell>
        </row>
        <row r="123">
          <cell r="G123">
            <v>1405</v>
          </cell>
          <cell r="I123">
            <v>6.9183649534518055E-2</v>
          </cell>
          <cell r="AX123">
            <v>1405</v>
          </cell>
          <cell r="AZ123">
            <v>6.9183649534518055E-2</v>
          </cell>
        </row>
        <row r="124">
          <cell r="G124">
            <v>1407</v>
          </cell>
          <cell r="I124">
            <v>6.9679556698977213E-2</v>
          </cell>
          <cell r="AX124">
            <v>1407</v>
          </cell>
          <cell r="AZ124">
            <v>6.9679556698977213E-2</v>
          </cell>
        </row>
        <row r="125">
          <cell r="G125">
            <v>1408</v>
          </cell>
          <cell r="I125">
            <v>7.0263617971864936E-2</v>
          </cell>
          <cell r="AX125">
            <v>1408</v>
          </cell>
          <cell r="AZ125">
            <v>7.0263617971864936E-2</v>
          </cell>
        </row>
        <row r="126">
          <cell r="G126">
            <v>1411</v>
          </cell>
          <cell r="I126">
            <v>7.0692092939752427E-2</v>
          </cell>
          <cell r="AX126">
            <v>1411</v>
          </cell>
          <cell r="AZ126">
            <v>7.0692092939752427E-2</v>
          </cell>
        </row>
        <row r="127">
          <cell r="G127">
            <v>1415</v>
          </cell>
          <cell r="I127">
            <v>7.1120567907639917E-2</v>
          </cell>
          <cell r="AX127">
            <v>1415</v>
          </cell>
          <cell r="AZ127">
            <v>7.1120567907639917E-2</v>
          </cell>
        </row>
        <row r="128">
          <cell r="G128">
            <v>1417</v>
          </cell>
          <cell r="I128">
            <v>7.1549042875527408E-2</v>
          </cell>
          <cell r="AX128">
            <v>1417</v>
          </cell>
          <cell r="AZ128">
            <v>7.1549042875527408E-2</v>
          </cell>
        </row>
        <row r="129">
          <cell r="G129">
            <v>1420</v>
          </cell>
          <cell r="I129">
            <v>7.1977517843414898E-2</v>
          </cell>
          <cell r="AX129">
            <v>1420</v>
          </cell>
          <cell r="AZ129">
            <v>7.1977517843414898E-2</v>
          </cell>
        </row>
        <row r="130">
          <cell r="G130">
            <v>1422</v>
          </cell>
          <cell r="I130">
            <v>7.2405992811302389E-2</v>
          </cell>
          <cell r="AX130">
            <v>1422</v>
          </cell>
          <cell r="AZ130">
            <v>7.2405992811302389E-2</v>
          </cell>
        </row>
        <row r="131">
          <cell r="G131">
            <v>1423</v>
          </cell>
          <cell r="I131">
            <v>7.2834467779189879E-2</v>
          </cell>
          <cell r="AX131">
            <v>1423</v>
          </cell>
          <cell r="AZ131">
            <v>7.2834467779189879E-2</v>
          </cell>
        </row>
        <row r="132">
          <cell r="G132">
            <v>1423</v>
          </cell>
          <cell r="I132">
            <v>7.3232526247826835E-2</v>
          </cell>
          <cell r="AX132">
            <v>1423</v>
          </cell>
          <cell r="AZ132">
            <v>7.3232526247826835E-2</v>
          </cell>
        </row>
        <row r="133">
          <cell r="G133">
            <v>1425</v>
          </cell>
          <cell r="I133">
            <v>7.3661001215714325E-2</v>
          </cell>
          <cell r="AX133">
            <v>1425</v>
          </cell>
          <cell r="AZ133">
            <v>7.3661001215714325E-2</v>
          </cell>
        </row>
        <row r="134">
          <cell r="G134">
            <v>1426</v>
          </cell>
          <cell r="I134">
            <v>7.4021506593050457E-2</v>
          </cell>
          <cell r="AX134">
            <v>1426</v>
          </cell>
          <cell r="AZ134">
            <v>7.4021506593050457E-2</v>
          </cell>
        </row>
        <row r="135">
          <cell r="G135">
            <v>1438</v>
          </cell>
          <cell r="I135">
            <v>7.4382011970386588E-2</v>
          </cell>
          <cell r="AX135">
            <v>1438</v>
          </cell>
          <cell r="AZ135">
            <v>7.4382011970386588E-2</v>
          </cell>
        </row>
        <row r="136">
          <cell r="G136">
            <v>1439</v>
          </cell>
          <cell r="I136">
            <v>7.4922759288511179E-2</v>
          </cell>
          <cell r="AX136">
            <v>1439</v>
          </cell>
          <cell r="AZ136">
            <v>7.4922759288511179E-2</v>
          </cell>
        </row>
        <row r="137">
          <cell r="G137">
            <v>1441</v>
          </cell>
          <cell r="I137">
            <v>7.5403425959706283E-2</v>
          </cell>
          <cell r="AX137">
            <v>1441</v>
          </cell>
          <cell r="AZ137">
            <v>7.5403425959706283E-2</v>
          </cell>
        </row>
        <row r="138">
          <cell r="G138">
            <v>1443</v>
          </cell>
          <cell r="I138">
            <v>7.5882695406554193E-2</v>
          </cell>
          <cell r="AX138">
            <v>1443</v>
          </cell>
          <cell r="AZ138">
            <v>7.5882695406554193E-2</v>
          </cell>
        </row>
        <row r="139">
          <cell r="G139">
            <v>1448</v>
          </cell>
          <cell r="I139">
            <v>7.6363362077749297E-2</v>
          </cell>
          <cell r="AX139">
            <v>1448</v>
          </cell>
          <cell r="AZ139">
            <v>7.6363362077749297E-2</v>
          </cell>
        </row>
        <row r="140">
          <cell r="G140">
            <v>1449</v>
          </cell>
          <cell r="I140">
            <v>7.6844028748944401E-2</v>
          </cell>
          <cell r="AX140">
            <v>1449</v>
          </cell>
          <cell r="AZ140">
            <v>7.6844028748944401E-2</v>
          </cell>
        </row>
        <row r="141">
          <cell r="G141">
            <v>1528</v>
          </cell>
          <cell r="I141">
            <v>7.7217947480013621E-2</v>
          </cell>
          <cell r="AX141">
            <v>1528</v>
          </cell>
          <cell r="AZ141">
            <v>7.7217947480013621E-2</v>
          </cell>
        </row>
        <row r="142">
          <cell r="G142">
            <v>1531</v>
          </cell>
          <cell r="I142">
            <v>7.7858972514748617E-2</v>
          </cell>
          <cell r="AX142">
            <v>1531</v>
          </cell>
          <cell r="AZ142">
            <v>7.7858972514748617E-2</v>
          </cell>
        </row>
        <row r="143">
          <cell r="G143">
            <v>1532</v>
          </cell>
          <cell r="I143">
            <v>7.8588947001002121E-2</v>
          </cell>
          <cell r="AX143">
            <v>1532</v>
          </cell>
          <cell r="AZ143">
            <v>7.8588947001002121E-2</v>
          </cell>
        </row>
        <row r="144">
          <cell r="G144">
            <v>1532</v>
          </cell>
          <cell r="I144">
            <v>7.9087476648082161E-2</v>
          </cell>
          <cell r="AX144">
            <v>1532</v>
          </cell>
          <cell r="AZ144">
            <v>7.9087476648082161E-2</v>
          </cell>
        </row>
        <row r="145">
          <cell r="G145">
            <v>1532</v>
          </cell>
          <cell r="I145">
            <v>7.9500345694799412E-2</v>
          </cell>
          <cell r="AX145">
            <v>1532</v>
          </cell>
          <cell r="AZ145">
            <v>7.9500345694799412E-2</v>
          </cell>
        </row>
        <row r="146">
          <cell r="G146">
            <v>1533</v>
          </cell>
          <cell r="I146">
            <v>7.9998875341879452E-2</v>
          </cell>
          <cell r="AX146">
            <v>1533</v>
          </cell>
          <cell r="AZ146">
            <v>7.9998875341879452E-2</v>
          </cell>
        </row>
        <row r="147">
          <cell r="G147">
            <v>1534</v>
          </cell>
          <cell r="I147">
            <v>8.0706666204651306E-2</v>
          </cell>
          <cell r="AX147">
            <v>1534</v>
          </cell>
          <cell r="AZ147">
            <v>8.0706666204651306E-2</v>
          </cell>
        </row>
        <row r="148">
          <cell r="G148">
            <v>1534</v>
          </cell>
          <cell r="I148">
            <v>8.1219469035831951E-2</v>
          </cell>
          <cell r="AX148">
            <v>1534</v>
          </cell>
          <cell r="AZ148">
            <v>8.1219469035831951E-2</v>
          </cell>
        </row>
        <row r="149">
          <cell r="G149">
            <v>1534</v>
          </cell>
          <cell r="I149">
            <v>8.1700221690063815E-2</v>
          </cell>
          <cell r="AX149">
            <v>1534</v>
          </cell>
          <cell r="AZ149">
            <v>8.1700221690063815E-2</v>
          </cell>
        </row>
        <row r="150">
          <cell r="G150">
            <v>1534</v>
          </cell>
          <cell r="I150">
            <v>8.2180974344295679E-2</v>
          </cell>
          <cell r="AX150">
            <v>1534</v>
          </cell>
          <cell r="AZ150">
            <v>8.2180974344295679E-2</v>
          </cell>
        </row>
        <row r="151">
          <cell r="G151">
            <v>1535</v>
          </cell>
          <cell r="I151">
            <v>8.2910948830549183E-2</v>
          </cell>
          <cell r="AX151">
            <v>1535</v>
          </cell>
          <cell r="AZ151">
            <v>8.2910948830549183E-2</v>
          </cell>
        </row>
        <row r="152">
          <cell r="G152">
            <v>1536</v>
          </cell>
          <cell r="I152">
            <v>8.3289962056545874E-2</v>
          </cell>
          <cell r="AX152">
            <v>1536</v>
          </cell>
          <cell r="AZ152">
            <v>8.3289962056545874E-2</v>
          </cell>
        </row>
        <row r="153">
          <cell r="G153">
            <v>1537</v>
          </cell>
          <cell r="I153">
            <v>8.3953256697799281E-2</v>
          </cell>
          <cell r="AX153">
            <v>1537</v>
          </cell>
          <cell r="AZ153">
            <v>8.3953256697799281E-2</v>
          </cell>
        </row>
        <row r="154">
          <cell r="G154">
            <v>1538</v>
          </cell>
          <cell r="I154">
            <v>8.4434611233288395E-2</v>
          </cell>
          <cell r="AX154">
            <v>1538</v>
          </cell>
          <cell r="AZ154">
            <v>8.4434611233288395E-2</v>
          </cell>
        </row>
        <row r="155">
          <cell r="G155">
            <v>1539</v>
          </cell>
          <cell r="I155">
            <v>8.5097905874541802E-2</v>
          </cell>
          <cell r="AX155">
            <v>1539</v>
          </cell>
          <cell r="AZ155">
            <v>8.5097905874541802E-2</v>
          </cell>
        </row>
        <row r="156">
          <cell r="G156">
            <v>1539</v>
          </cell>
          <cell r="I156">
            <v>8.5458927150098438E-2</v>
          </cell>
          <cell r="AX156">
            <v>1539</v>
          </cell>
          <cell r="AZ156">
            <v>8.5458927150098438E-2</v>
          </cell>
        </row>
        <row r="157">
          <cell r="G157">
            <v>1539</v>
          </cell>
          <cell r="I157">
            <v>8.5957456797178478E-2</v>
          </cell>
          <cell r="AX157">
            <v>1539</v>
          </cell>
          <cell r="AZ157">
            <v>8.5957456797178478E-2</v>
          </cell>
        </row>
        <row r="158">
          <cell r="G158">
            <v>1540</v>
          </cell>
          <cell r="I158">
            <v>8.6449752674094105E-2</v>
          </cell>
          <cell r="AX158">
            <v>1540</v>
          </cell>
          <cell r="AZ158">
            <v>8.6449752674094105E-2</v>
          </cell>
        </row>
        <row r="159">
          <cell r="G159">
            <v>1542</v>
          </cell>
          <cell r="I159">
            <v>8.696107229789081E-2</v>
          </cell>
          <cell r="AX159">
            <v>1542</v>
          </cell>
          <cell r="AZ159">
            <v>8.696107229789081E-2</v>
          </cell>
        </row>
        <row r="160">
          <cell r="G160">
            <v>1542</v>
          </cell>
          <cell r="I160">
            <v>8.7466437596392527E-2</v>
          </cell>
          <cell r="AX160">
            <v>1542</v>
          </cell>
          <cell r="AZ160">
            <v>8.7466437596392527E-2</v>
          </cell>
        </row>
        <row r="161">
          <cell r="G161">
            <v>1543</v>
          </cell>
          <cell r="I161">
            <v>8.8272464078651941E-2</v>
          </cell>
          <cell r="AX161">
            <v>1543</v>
          </cell>
          <cell r="AZ161">
            <v>8.8272464078651941E-2</v>
          </cell>
        </row>
        <row r="162">
          <cell r="G162">
            <v>1543</v>
          </cell>
          <cell r="I162">
            <v>8.8913489113386937E-2</v>
          </cell>
          <cell r="AX162">
            <v>1543</v>
          </cell>
          <cell r="AZ162">
            <v>8.8913489113386937E-2</v>
          </cell>
        </row>
        <row r="163">
          <cell r="G163">
            <v>1544</v>
          </cell>
          <cell r="I163">
            <v>8.9426291944567582E-2</v>
          </cell>
          <cell r="AX163">
            <v>1544</v>
          </cell>
          <cell r="AZ163">
            <v>8.9426291944567582E-2</v>
          </cell>
        </row>
        <row r="164">
          <cell r="G164">
            <v>1545</v>
          </cell>
          <cell r="I164">
            <v>9.0065446848253253E-2</v>
          </cell>
          <cell r="AX164">
            <v>1545</v>
          </cell>
          <cell r="AZ164">
            <v>9.0065446848253253E-2</v>
          </cell>
        </row>
        <row r="165">
          <cell r="G165">
            <v>1545</v>
          </cell>
          <cell r="I165">
            <v>9.0478315894970504E-2</v>
          </cell>
          <cell r="AX165">
            <v>1545</v>
          </cell>
          <cell r="AZ165">
            <v>9.0478315894970504E-2</v>
          </cell>
        </row>
        <row r="166">
          <cell r="G166">
            <v>1546</v>
          </cell>
          <cell r="I166">
            <v>9.11193409297055E-2</v>
          </cell>
          <cell r="AX166">
            <v>1546</v>
          </cell>
          <cell r="AZ166">
            <v>9.11193409297055E-2</v>
          </cell>
        </row>
        <row r="167">
          <cell r="G167">
            <v>1547</v>
          </cell>
          <cell r="I167">
            <v>9.18872769266844E-2</v>
          </cell>
          <cell r="AX167">
            <v>1547</v>
          </cell>
          <cell r="AZ167">
            <v>9.18872769266844E-2</v>
          </cell>
        </row>
        <row r="168">
          <cell r="G168">
            <v>1548</v>
          </cell>
          <cell r="I168">
            <v>9.2445306835195876E-2</v>
          </cell>
          <cell r="AX168">
            <v>1548</v>
          </cell>
          <cell r="AZ168">
            <v>9.2445306835195876E-2</v>
          </cell>
        </row>
        <row r="169">
          <cell r="G169">
            <v>1548</v>
          </cell>
          <cell r="I169">
            <v>9.2858175881913127E-2</v>
          </cell>
          <cell r="AX169">
            <v>1548</v>
          </cell>
          <cell r="AZ169">
            <v>9.2858175881913127E-2</v>
          </cell>
        </row>
        <row r="170">
          <cell r="G170">
            <v>1549</v>
          </cell>
          <cell r="I170">
            <v>9.3339530417402242E-2</v>
          </cell>
          <cell r="AX170">
            <v>1549</v>
          </cell>
          <cell r="AZ170">
            <v>9.3339530417402242E-2</v>
          </cell>
        </row>
        <row r="171">
          <cell r="G171">
            <v>1549</v>
          </cell>
          <cell r="I171">
            <v>9.3820884952891356E-2</v>
          </cell>
          <cell r="AX171">
            <v>1549</v>
          </cell>
          <cell r="AZ171">
            <v>9.3820884952891356E-2</v>
          </cell>
        </row>
        <row r="172">
          <cell r="G172">
            <v>1549</v>
          </cell>
          <cell r="I172">
            <v>9.4233753999608608E-2</v>
          </cell>
          <cell r="AX172">
            <v>1549</v>
          </cell>
          <cell r="AZ172">
            <v>9.4233753999608608E-2</v>
          </cell>
        </row>
        <row r="173">
          <cell r="G173">
            <v>1550</v>
          </cell>
          <cell r="I173">
            <v>9.4631812468245563E-2</v>
          </cell>
          <cell r="AX173">
            <v>1550</v>
          </cell>
          <cell r="AZ173">
            <v>9.4631812468245563E-2</v>
          </cell>
        </row>
        <row r="174">
          <cell r="G174">
            <v>1552</v>
          </cell>
          <cell r="I174">
            <v>9.5295107109498969E-2</v>
          </cell>
          <cell r="AX174">
            <v>1552</v>
          </cell>
          <cell r="AZ174">
            <v>9.5295107109498969E-2</v>
          </cell>
        </row>
        <row r="175">
          <cell r="G175">
            <v>1552</v>
          </cell>
          <cell r="I175">
            <v>9.5655612486835101E-2</v>
          </cell>
          <cell r="AX175">
            <v>1552</v>
          </cell>
          <cell r="AZ175">
            <v>9.5655612486835101E-2</v>
          </cell>
        </row>
        <row r="176">
          <cell r="G176">
            <v>1555</v>
          </cell>
          <cell r="I176">
            <v>9.6016117864171233E-2</v>
          </cell>
          <cell r="AX176">
            <v>1555</v>
          </cell>
          <cell r="AZ176">
            <v>9.6016117864171233E-2</v>
          </cell>
        </row>
        <row r="177">
          <cell r="G177">
            <v>1559</v>
          </cell>
          <cell r="I177">
            <v>9.6376623241507364E-2</v>
          </cell>
          <cell r="AX177">
            <v>1559</v>
          </cell>
          <cell r="AZ177">
            <v>9.6376623241507364E-2</v>
          </cell>
        </row>
        <row r="178">
          <cell r="G178">
            <v>1561</v>
          </cell>
          <cell r="I178">
            <v>9.6737128618843496E-2</v>
          </cell>
          <cell r="AX178">
            <v>1561</v>
          </cell>
          <cell r="AZ178">
            <v>9.6737128618843496E-2</v>
          </cell>
        </row>
        <row r="179">
          <cell r="G179">
            <v>1561</v>
          </cell>
          <cell r="I179">
            <v>9.7242493917345213E-2</v>
          </cell>
          <cell r="AX179">
            <v>1561</v>
          </cell>
          <cell r="AZ179">
            <v>9.7242493917345213E-2</v>
          </cell>
        </row>
        <row r="180">
          <cell r="G180">
            <v>1563</v>
          </cell>
          <cell r="I180">
            <v>9.7602999294681345E-2</v>
          </cell>
          <cell r="AX180">
            <v>1563</v>
          </cell>
          <cell r="AZ180">
            <v>9.7602999294681345E-2</v>
          </cell>
        </row>
        <row r="181">
          <cell r="G181">
            <v>1566</v>
          </cell>
          <cell r="I181">
            <v>9.7963504672017476E-2</v>
          </cell>
          <cell r="AX181">
            <v>1566</v>
          </cell>
          <cell r="AZ181">
            <v>9.7963504672017476E-2</v>
          </cell>
        </row>
        <row r="182">
          <cell r="G182">
            <v>1569</v>
          </cell>
          <cell r="I182">
            <v>9.869347915827098E-2</v>
          </cell>
          <cell r="AX182">
            <v>1569</v>
          </cell>
          <cell r="AZ182">
            <v>9.869347915827098E-2</v>
          </cell>
        </row>
        <row r="183">
          <cell r="G183">
            <v>1570</v>
          </cell>
          <cell r="I183">
            <v>9.9053984535607112E-2</v>
          </cell>
          <cell r="AX183">
            <v>1570</v>
          </cell>
          <cell r="AZ183">
            <v>9.9053984535607112E-2</v>
          </cell>
        </row>
        <row r="184">
          <cell r="G184">
            <v>1572</v>
          </cell>
          <cell r="I184">
            <v>9.9774973794520175E-2</v>
          </cell>
          <cell r="AX184">
            <v>1572</v>
          </cell>
          <cell r="AZ184">
            <v>9.9774973794520175E-2</v>
          </cell>
        </row>
        <row r="185">
          <cell r="G185">
            <v>1573</v>
          </cell>
          <cell r="I185">
            <v>0.10050494828077368</v>
          </cell>
          <cell r="AX185">
            <v>1573</v>
          </cell>
          <cell r="AZ185">
            <v>0.10050494828077368</v>
          </cell>
        </row>
        <row r="186">
          <cell r="G186">
            <v>1574</v>
          </cell>
          <cell r="I186">
            <v>0.10095556388062445</v>
          </cell>
          <cell r="AX186">
            <v>1574</v>
          </cell>
          <cell r="AZ186">
            <v>0.10095556388062445</v>
          </cell>
        </row>
        <row r="187">
          <cell r="G187">
            <v>1575</v>
          </cell>
          <cell r="I187">
            <v>0.10131606925796058</v>
          </cell>
          <cell r="AX187">
            <v>1575</v>
          </cell>
          <cell r="AZ187">
            <v>0.10131606925796058</v>
          </cell>
        </row>
        <row r="188">
          <cell r="G188">
            <v>1577</v>
          </cell>
          <cell r="I188">
            <v>0.1018214345564623</v>
          </cell>
          <cell r="AX188">
            <v>1577</v>
          </cell>
          <cell r="AZ188">
            <v>0.1018214345564623</v>
          </cell>
        </row>
        <row r="189">
          <cell r="G189">
            <v>1581</v>
          </cell>
          <cell r="I189">
            <v>0.10220605817560696</v>
          </cell>
          <cell r="AX189">
            <v>1581</v>
          </cell>
          <cell r="AZ189">
            <v>0.10220605817560696</v>
          </cell>
        </row>
        <row r="190">
          <cell r="G190">
            <v>1581</v>
          </cell>
          <cell r="I190">
            <v>0.10259068179475163</v>
          </cell>
          <cell r="AX190">
            <v>1581</v>
          </cell>
          <cell r="AZ190">
            <v>0.10259068179475163</v>
          </cell>
        </row>
        <row r="191">
          <cell r="G191">
            <v>1588</v>
          </cell>
          <cell r="I191">
            <v>0.10309604709325335</v>
          </cell>
          <cell r="AX191">
            <v>1588</v>
          </cell>
          <cell r="AZ191">
            <v>0.10309604709325335</v>
          </cell>
        </row>
        <row r="192">
          <cell r="G192">
            <v>1591</v>
          </cell>
          <cell r="I192">
            <v>0.10360141239175506</v>
          </cell>
          <cell r="AX192">
            <v>1591</v>
          </cell>
          <cell r="AZ192">
            <v>0.10360141239175506</v>
          </cell>
        </row>
        <row r="193">
          <cell r="G193">
            <v>1654</v>
          </cell>
          <cell r="I193">
            <v>0.10417653142882072</v>
          </cell>
          <cell r="AX193">
            <v>1654</v>
          </cell>
          <cell r="AZ193">
            <v>0.10417653142882072</v>
          </cell>
        </row>
        <row r="194">
          <cell r="G194">
            <v>1664</v>
          </cell>
          <cell r="I194">
            <v>0.10482355378036907</v>
          </cell>
          <cell r="AX194">
            <v>1664</v>
          </cell>
          <cell r="AZ194">
            <v>0.10482355378036907</v>
          </cell>
        </row>
        <row r="195">
          <cell r="G195">
            <v>1665</v>
          </cell>
          <cell r="I195">
            <v>0.10590188854001768</v>
          </cell>
          <cell r="AX195">
            <v>1665</v>
          </cell>
          <cell r="AZ195">
            <v>0.10590188854001768</v>
          </cell>
        </row>
        <row r="196">
          <cell r="G196">
            <v>1665</v>
          </cell>
          <cell r="I196">
            <v>0.10698022329966629</v>
          </cell>
          <cell r="AX196">
            <v>1665</v>
          </cell>
          <cell r="AZ196">
            <v>0.10698022329966629</v>
          </cell>
        </row>
        <row r="197">
          <cell r="G197">
            <v>1667</v>
          </cell>
          <cell r="I197">
            <v>0.10769914896569734</v>
          </cell>
          <cell r="AX197">
            <v>1667</v>
          </cell>
          <cell r="AZ197">
            <v>0.10769914896569734</v>
          </cell>
        </row>
        <row r="198">
          <cell r="G198">
            <v>1670</v>
          </cell>
          <cell r="I198">
            <v>0.10877748372534594</v>
          </cell>
          <cell r="AX198">
            <v>1670</v>
          </cell>
          <cell r="AZ198">
            <v>0.10877748372534594</v>
          </cell>
        </row>
        <row r="199">
          <cell r="G199">
            <v>1670</v>
          </cell>
          <cell r="I199">
            <v>0.10985581848499455</v>
          </cell>
          <cell r="AX199">
            <v>1670</v>
          </cell>
          <cell r="AZ199">
            <v>0.10985581848499455</v>
          </cell>
        </row>
        <row r="200">
          <cell r="G200">
            <v>1671</v>
          </cell>
          <cell r="I200">
            <v>0.11058579297124806</v>
          </cell>
          <cell r="AX200">
            <v>1671</v>
          </cell>
          <cell r="AZ200">
            <v>0.11058579297124806</v>
          </cell>
        </row>
        <row r="201">
          <cell r="G201">
            <v>1671</v>
          </cell>
          <cell r="I201">
            <v>0.11166412773089666</v>
          </cell>
          <cell r="AX201">
            <v>1671</v>
          </cell>
          <cell r="AZ201">
            <v>0.11166412773089666</v>
          </cell>
        </row>
        <row r="202">
          <cell r="G202">
            <v>1673</v>
          </cell>
          <cell r="I202">
            <v>0.11192472081952858</v>
          </cell>
          <cell r="AX202">
            <v>1673</v>
          </cell>
          <cell r="AZ202">
            <v>0.11192472081952858</v>
          </cell>
        </row>
        <row r="203">
          <cell r="G203">
            <v>1675</v>
          </cell>
          <cell r="I203">
            <v>0.11288048676028918</v>
          </cell>
          <cell r="AX203">
            <v>1675</v>
          </cell>
          <cell r="AZ203">
            <v>0.11288048676028918</v>
          </cell>
        </row>
        <row r="204">
          <cell r="G204">
            <v>1681</v>
          </cell>
          <cell r="I204">
            <v>0.11352750911183754</v>
          </cell>
          <cell r="AX204">
            <v>1681</v>
          </cell>
          <cell r="AZ204">
            <v>0.11352750911183754</v>
          </cell>
        </row>
        <row r="205">
          <cell r="G205">
            <v>1684</v>
          </cell>
          <cell r="I205">
            <v>0.11378810220046945</v>
          </cell>
          <cell r="AX205">
            <v>1684</v>
          </cell>
          <cell r="AZ205">
            <v>0.11378810220046945</v>
          </cell>
        </row>
        <row r="206">
          <cell r="G206">
            <v>1685</v>
          </cell>
          <cell r="I206">
            <v>0.11450702786650049</v>
          </cell>
          <cell r="AX206">
            <v>1685</v>
          </cell>
          <cell r="AZ206">
            <v>0.11450702786650049</v>
          </cell>
        </row>
        <row r="207">
          <cell r="G207">
            <v>1689</v>
          </cell>
          <cell r="I207">
            <v>0.1147676209551324</v>
          </cell>
          <cell r="AX207">
            <v>1689</v>
          </cell>
          <cell r="AZ207">
            <v>0.1147676209551324</v>
          </cell>
        </row>
        <row r="208">
          <cell r="G208">
            <v>1689</v>
          </cell>
          <cell r="I208">
            <v>0.11502821404376432</v>
          </cell>
          <cell r="AX208">
            <v>1689</v>
          </cell>
          <cell r="AZ208">
            <v>0.11502821404376432</v>
          </cell>
        </row>
        <row r="209">
          <cell r="G209">
            <v>1689</v>
          </cell>
          <cell r="I209">
            <v>0.11528880713239623</v>
          </cell>
          <cell r="AX209">
            <v>1689</v>
          </cell>
          <cell r="AZ209">
            <v>0.11528880713239623</v>
          </cell>
        </row>
        <row r="210">
          <cell r="G210">
            <v>1690</v>
          </cell>
          <cell r="I210">
            <v>0.1157984285912171</v>
          </cell>
          <cell r="AX210">
            <v>1690</v>
          </cell>
          <cell r="AZ210">
            <v>0.1157984285912171</v>
          </cell>
        </row>
        <row r="211">
          <cell r="G211">
            <v>1690</v>
          </cell>
          <cell r="I211">
            <v>0.11614588604272633</v>
          </cell>
          <cell r="AX211">
            <v>1690</v>
          </cell>
          <cell r="AZ211">
            <v>0.11614588604272633</v>
          </cell>
        </row>
        <row r="212">
          <cell r="G212">
            <v>1691</v>
          </cell>
          <cell r="I212">
            <v>0.11648564801244637</v>
          </cell>
          <cell r="AX212">
            <v>1691</v>
          </cell>
          <cell r="AZ212">
            <v>0.11648564801244637</v>
          </cell>
        </row>
        <row r="213">
          <cell r="G213">
            <v>1691</v>
          </cell>
          <cell r="I213">
            <v>0.11682540998216642</v>
          </cell>
          <cell r="AX213">
            <v>1691</v>
          </cell>
          <cell r="AZ213">
            <v>0.11682540998216642</v>
          </cell>
        </row>
        <row r="214">
          <cell r="G214">
            <v>1691</v>
          </cell>
          <cell r="I214">
            <v>0.11708600307079833</v>
          </cell>
          <cell r="AX214">
            <v>1691</v>
          </cell>
          <cell r="AZ214">
            <v>0.11708600307079833</v>
          </cell>
        </row>
        <row r="215">
          <cell r="G215">
            <v>1698</v>
          </cell>
          <cell r="I215">
            <v>0.11741174980552803</v>
          </cell>
          <cell r="AX215">
            <v>1698</v>
          </cell>
          <cell r="AZ215">
            <v>0.11741174980552803</v>
          </cell>
        </row>
        <row r="216">
          <cell r="G216">
            <v>1698</v>
          </cell>
          <cell r="I216">
            <v>0.11767234289415994</v>
          </cell>
          <cell r="AX216">
            <v>1698</v>
          </cell>
          <cell r="AZ216">
            <v>0.11767234289415994</v>
          </cell>
        </row>
        <row r="217">
          <cell r="G217">
            <v>1698</v>
          </cell>
          <cell r="I217">
            <v>0.11793293598279185</v>
          </cell>
          <cell r="AX217">
            <v>1698</v>
          </cell>
          <cell r="AZ217">
            <v>0.11793293598279185</v>
          </cell>
        </row>
        <row r="218">
          <cell r="G218">
            <v>1700</v>
          </cell>
          <cell r="I218">
            <v>0.11819352907142376</v>
          </cell>
          <cell r="AX218">
            <v>1700</v>
          </cell>
          <cell r="AZ218">
            <v>0.11819352907142376</v>
          </cell>
        </row>
        <row r="219">
          <cell r="G219">
            <v>1701</v>
          </cell>
          <cell r="I219">
            <v>0.11854098652293299</v>
          </cell>
          <cell r="AX219">
            <v>1701</v>
          </cell>
          <cell r="AZ219">
            <v>0.11854098652293299</v>
          </cell>
        </row>
        <row r="220">
          <cell r="G220">
            <v>1703</v>
          </cell>
          <cell r="I220">
            <v>0.11899160212278376</v>
          </cell>
          <cell r="AX220">
            <v>1703</v>
          </cell>
          <cell r="AZ220">
            <v>0.11899160212278376</v>
          </cell>
        </row>
        <row r="221">
          <cell r="G221">
            <v>1705</v>
          </cell>
          <cell r="I221">
            <v>0.11931734885751345</v>
          </cell>
          <cell r="AX221">
            <v>1705</v>
          </cell>
          <cell r="AZ221">
            <v>0.11931734885751345</v>
          </cell>
        </row>
        <row r="222">
          <cell r="G222">
            <v>1706</v>
          </cell>
          <cell r="I222">
            <v>0.11964309559224315</v>
          </cell>
          <cell r="AX222">
            <v>1706</v>
          </cell>
          <cell r="AZ222">
            <v>0.11964309559224315</v>
          </cell>
        </row>
        <row r="223">
          <cell r="G223">
            <v>1707</v>
          </cell>
          <cell r="I223">
            <v>0.11999055304375238</v>
          </cell>
          <cell r="AX223">
            <v>1707</v>
          </cell>
          <cell r="AZ223">
            <v>0.11999055304375238</v>
          </cell>
        </row>
        <row r="224">
          <cell r="G224">
            <v>1708</v>
          </cell>
          <cell r="I224">
            <v>0.12033031501347242</v>
          </cell>
          <cell r="AX224">
            <v>1708</v>
          </cell>
          <cell r="AZ224">
            <v>0.12033031501347242</v>
          </cell>
        </row>
        <row r="225">
          <cell r="G225">
            <v>1709</v>
          </cell>
          <cell r="I225">
            <v>0.12072837348210938</v>
          </cell>
          <cell r="AX225">
            <v>1709</v>
          </cell>
          <cell r="AZ225">
            <v>0.12072837348210938</v>
          </cell>
        </row>
        <row r="226">
          <cell r="G226">
            <v>1710</v>
          </cell>
          <cell r="I226">
            <v>0.12108887885944551</v>
          </cell>
          <cell r="AX226">
            <v>1710</v>
          </cell>
          <cell r="AZ226">
            <v>0.12108887885944551</v>
          </cell>
        </row>
        <row r="227">
          <cell r="G227">
            <v>1711</v>
          </cell>
          <cell r="I227">
            <v>0.12153949445929628</v>
          </cell>
          <cell r="AX227">
            <v>1711</v>
          </cell>
          <cell r="AZ227">
            <v>0.12153949445929628</v>
          </cell>
        </row>
        <row r="228">
          <cell r="G228">
            <v>1716</v>
          </cell>
          <cell r="I228">
            <v>0.12189999983663241</v>
          </cell>
          <cell r="AX228">
            <v>1716</v>
          </cell>
          <cell r="AZ228">
            <v>0.12189999983663241</v>
          </cell>
        </row>
        <row r="229">
          <cell r="G229">
            <v>1717</v>
          </cell>
          <cell r="I229">
            <v>0.12256118789348543</v>
          </cell>
          <cell r="AX229">
            <v>1717</v>
          </cell>
          <cell r="AZ229">
            <v>0.12256118789348543</v>
          </cell>
        </row>
        <row r="230">
          <cell r="G230">
            <v>1718</v>
          </cell>
          <cell r="I230">
            <v>0.12310193521161002</v>
          </cell>
          <cell r="AX230">
            <v>1718</v>
          </cell>
          <cell r="AZ230">
            <v>0.12310193521161002</v>
          </cell>
        </row>
        <row r="231">
          <cell r="G231">
            <v>1718</v>
          </cell>
          <cell r="I231">
            <v>0.12364268252973461</v>
          </cell>
          <cell r="AX231">
            <v>1718</v>
          </cell>
          <cell r="AZ231">
            <v>0.12364268252973461</v>
          </cell>
        </row>
        <row r="232">
          <cell r="G232">
            <v>1719</v>
          </cell>
          <cell r="I232">
            <v>0.12409329812958537</v>
          </cell>
          <cell r="AX232">
            <v>1719</v>
          </cell>
          <cell r="AZ232">
            <v>0.12409329812958537</v>
          </cell>
        </row>
        <row r="233">
          <cell r="G233">
            <v>1720</v>
          </cell>
          <cell r="I233">
            <v>0.1244900238611527</v>
          </cell>
          <cell r="AX233">
            <v>1720</v>
          </cell>
          <cell r="AZ233">
            <v>0.1244900238611527</v>
          </cell>
        </row>
        <row r="234">
          <cell r="G234">
            <v>1720</v>
          </cell>
          <cell r="I234">
            <v>0.1250375208476622</v>
          </cell>
          <cell r="AX234">
            <v>1720</v>
          </cell>
          <cell r="AZ234">
            <v>0.1250375208476622</v>
          </cell>
        </row>
        <row r="235">
          <cell r="G235">
            <v>1721</v>
          </cell>
          <cell r="I235">
            <v>0.12539802622499832</v>
          </cell>
          <cell r="AX235">
            <v>1721</v>
          </cell>
          <cell r="AZ235">
            <v>0.12539802622499832</v>
          </cell>
        </row>
        <row r="236">
          <cell r="G236">
            <v>1722</v>
          </cell>
          <cell r="I236">
            <v>0.12583606680572432</v>
          </cell>
          <cell r="AX236">
            <v>1722</v>
          </cell>
          <cell r="AZ236">
            <v>0.12583606680572432</v>
          </cell>
        </row>
        <row r="237">
          <cell r="G237">
            <v>1723</v>
          </cell>
          <cell r="I237">
            <v>0.12619657218306043</v>
          </cell>
          <cell r="AX237">
            <v>1723</v>
          </cell>
          <cell r="AZ237">
            <v>0.12619657218306043</v>
          </cell>
        </row>
        <row r="238">
          <cell r="G238">
            <v>1726</v>
          </cell>
          <cell r="I238">
            <v>0.12685776023991346</v>
          </cell>
          <cell r="AX238">
            <v>1726</v>
          </cell>
          <cell r="AZ238">
            <v>0.12685776023991346</v>
          </cell>
        </row>
        <row r="239">
          <cell r="G239">
            <v>1727</v>
          </cell>
          <cell r="I239">
            <v>0.12757668590594451</v>
          </cell>
          <cell r="AX239">
            <v>1727</v>
          </cell>
          <cell r="AZ239">
            <v>0.12757668590594451</v>
          </cell>
        </row>
        <row r="240">
          <cell r="G240">
            <v>1729</v>
          </cell>
          <cell r="I240">
            <v>0.12812418289245403</v>
          </cell>
          <cell r="AX240">
            <v>1729</v>
          </cell>
          <cell r="AZ240">
            <v>0.12812418289245403</v>
          </cell>
        </row>
        <row r="241">
          <cell r="G241">
            <v>1732</v>
          </cell>
          <cell r="I241">
            <v>0.12852090862402135</v>
          </cell>
          <cell r="AX241">
            <v>1732</v>
          </cell>
          <cell r="AZ241">
            <v>0.12852090862402135</v>
          </cell>
        </row>
        <row r="242">
          <cell r="G242">
            <v>1733</v>
          </cell>
          <cell r="I242">
            <v>0.1292398342900524</v>
          </cell>
          <cell r="AX242">
            <v>1733</v>
          </cell>
          <cell r="AZ242">
            <v>0.1292398342900524</v>
          </cell>
        </row>
        <row r="243">
          <cell r="G243">
            <v>1733</v>
          </cell>
          <cell r="I243">
            <v>0.12963656002161972</v>
          </cell>
          <cell r="AX243">
            <v>1733</v>
          </cell>
          <cell r="AZ243">
            <v>0.12963656002161972</v>
          </cell>
        </row>
        <row r="244">
          <cell r="G244">
            <v>1734</v>
          </cell>
          <cell r="I244">
            <v>0.13018405700812924</v>
          </cell>
          <cell r="AX244">
            <v>1734</v>
          </cell>
          <cell r="AZ244">
            <v>0.13018405700812924</v>
          </cell>
        </row>
        <row r="245">
          <cell r="G245">
            <v>1735</v>
          </cell>
          <cell r="I245">
            <v>0.13058078273969656</v>
          </cell>
          <cell r="AX245">
            <v>1735</v>
          </cell>
          <cell r="AZ245">
            <v>0.13058078273969656</v>
          </cell>
        </row>
        <row r="246">
          <cell r="G246">
            <v>1736</v>
          </cell>
          <cell r="I246">
            <v>0.13106005218654446</v>
          </cell>
          <cell r="AX246">
            <v>1736</v>
          </cell>
          <cell r="AZ246">
            <v>0.13106005218654446</v>
          </cell>
        </row>
        <row r="247">
          <cell r="G247">
            <v>1738</v>
          </cell>
          <cell r="I247">
            <v>0.13160754917305398</v>
          </cell>
          <cell r="AX247">
            <v>1738</v>
          </cell>
          <cell r="AZ247">
            <v>0.13160754917305398</v>
          </cell>
        </row>
        <row r="248">
          <cell r="G248">
            <v>1741</v>
          </cell>
          <cell r="I248">
            <v>0.1321550461595635</v>
          </cell>
          <cell r="AX248">
            <v>1741</v>
          </cell>
          <cell r="AZ248">
            <v>0.1321550461595635</v>
          </cell>
        </row>
        <row r="249">
          <cell r="G249">
            <v>1841</v>
          </cell>
          <cell r="I249">
            <v>0.13262165460424988</v>
          </cell>
          <cell r="AX249">
            <v>1841</v>
          </cell>
          <cell r="AZ249">
            <v>0.13262165460424988</v>
          </cell>
        </row>
        <row r="250">
          <cell r="G250">
            <v>1844</v>
          </cell>
          <cell r="I250">
            <v>0.13365205382091003</v>
          </cell>
          <cell r="AX250">
            <v>1844</v>
          </cell>
          <cell r="AZ250">
            <v>0.13365205382091003</v>
          </cell>
        </row>
        <row r="251">
          <cell r="G251">
            <v>1848</v>
          </cell>
          <cell r="I251">
            <v>0.13411866226559641</v>
          </cell>
          <cell r="AX251">
            <v>1848</v>
          </cell>
          <cell r="AZ251">
            <v>0.13411866226559641</v>
          </cell>
        </row>
        <row r="252">
          <cell r="G252">
            <v>1849</v>
          </cell>
          <cell r="I252">
            <v>0.13458527071028278</v>
          </cell>
          <cell r="AX252">
            <v>1849</v>
          </cell>
          <cell r="AZ252">
            <v>0.13458527071028278</v>
          </cell>
        </row>
        <row r="253">
          <cell r="G253">
            <v>1851</v>
          </cell>
          <cell r="I253">
            <v>0.13561566992694293</v>
          </cell>
          <cell r="AX253">
            <v>1851</v>
          </cell>
          <cell r="AZ253">
            <v>0.13561566992694293</v>
          </cell>
        </row>
        <row r="254">
          <cell r="G254">
            <v>1854</v>
          </cell>
          <cell r="I254">
            <v>0.13654884382479732</v>
          </cell>
          <cell r="AX254">
            <v>1854</v>
          </cell>
          <cell r="AZ254">
            <v>0.13654884382479732</v>
          </cell>
        </row>
        <row r="255">
          <cell r="G255">
            <v>1866</v>
          </cell>
          <cell r="I255">
            <v>0.1374820177226517</v>
          </cell>
          <cell r="AX255">
            <v>1866</v>
          </cell>
          <cell r="AZ255">
            <v>0.1374820177226517</v>
          </cell>
        </row>
        <row r="256">
          <cell r="G256">
            <v>1867</v>
          </cell>
          <cell r="I256">
            <v>0.13794862616733808</v>
          </cell>
          <cell r="AX256">
            <v>1867</v>
          </cell>
          <cell r="AZ256">
            <v>0.13794862616733808</v>
          </cell>
        </row>
        <row r="257">
          <cell r="G257">
            <v>1894</v>
          </cell>
          <cell r="I257">
            <v>0.13831360266258524</v>
          </cell>
          <cell r="AX257">
            <v>1894</v>
          </cell>
          <cell r="AZ257">
            <v>0.13831360266258524</v>
          </cell>
        </row>
        <row r="258">
          <cell r="G258">
            <v>1906</v>
          </cell>
          <cell r="I258">
            <v>0.13881129397505698</v>
          </cell>
          <cell r="AX258">
            <v>1906</v>
          </cell>
          <cell r="AZ258">
            <v>0.13881129397505698</v>
          </cell>
        </row>
        <row r="259">
          <cell r="G259">
            <v>1910</v>
          </cell>
          <cell r="I259">
            <v>0.13930898528752872</v>
          </cell>
          <cell r="AX259">
            <v>1910</v>
          </cell>
          <cell r="AZ259">
            <v>0.13930898528752872</v>
          </cell>
        </row>
        <row r="260">
          <cell r="G260">
            <v>1913</v>
          </cell>
          <cell r="I260">
            <v>0.13980667660000046</v>
          </cell>
          <cell r="AX260">
            <v>1913</v>
          </cell>
          <cell r="AZ260">
            <v>0.13980667660000046</v>
          </cell>
        </row>
        <row r="261">
          <cell r="G261">
            <v>1960</v>
          </cell>
          <cell r="I261">
            <v>0.14035417358650998</v>
          </cell>
          <cell r="AX261">
            <v>1960</v>
          </cell>
          <cell r="AZ261">
            <v>0.14035417358650998</v>
          </cell>
        </row>
        <row r="262">
          <cell r="G262">
            <v>1964</v>
          </cell>
          <cell r="I262">
            <v>0.14081039957950872</v>
          </cell>
          <cell r="AX262">
            <v>1964</v>
          </cell>
          <cell r="AZ262">
            <v>0.14081039957950872</v>
          </cell>
        </row>
        <row r="263">
          <cell r="G263">
            <v>1964</v>
          </cell>
          <cell r="I263">
            <v>0.14126662557250746</v>
          </cell>
          <cell r="AX263">
            <v>1964</v>
          </cell>
          <cell r="AZ263">
            <v>0.14126662557250746</v>
          </cell>
        </row>
        <row r="264">
          <cell r="G264">
            <v>1965</v>
          </cell>
          <cell r="I264">
            <v>0.14175326806475674</v>
          </cell>
          <cell r="AX264">
            <v>1965</v>
          </cell>
          <cell r="AZ264">
            <v>0.14175326806475674</v>
          </cell>
        </row>
        <row r="265">
          <cell r="G265">
            <v>1965</v>
          </cell>
          <cell r="I265">
            <v>0.14220949405775549</v>
          </cell>
          <cell r="AX265">
            <v>1965</v>
          </cell>
          <cell r="AZ265">
            <v>0.14220949405775549</v>
          </cell>
        </row>
        <row r="266">
          <cell r="G266">
            <v>1965</v>
          </cell>
          <cell r="I266">
            <v>0.14266572005075423</v>
          </cell>
          <cell r="AX266">
            <v>1965</v>
          </cell>
          <cell r="AZ266">
            <v>0.14266572005075423</v>
          </cell>
        </row>
        <row r="267">
          <cell r="G267">
            <v>1965</v>
          </cell>
          <cell r="I267">
            <v>0.14312194604375297</v>
          </cell>
          <cell r="AX267">
            <v>1965</v>
          </cell>
          <cell r="AZ267">
            <v>0.14312194604375297</v>
          </cell>
        </row>
        <row r="268">
          <cell r="G268">
            <v>1965</v>
          </cell>
          <cell r="I268">
            <v>0.14357817203675172</v>
          </cell>
          <cell r="AX268">
            <v>1965</v>
          </cell>
          <cell r="AZ268">
            <v>0.14357817203675172</v>
          </cell>
        </row>
        <row r="269">
          <cell r="G269">
            <v>1968</v>
          </cell>
          <cell r="I269">
            <v>0.14403439802975046</v>
          </cell>
          <cell r="AX269">
            <v>1968</v>
          </cell>
          <cell r="AZ269">
            <v>0.14403439802975046</v>
          </cell>
        </row>
        <row r="270">
          <cell r="G270">
            <v>1969</v>
          </cell>
          <cell r="I270">
            <v>0.14452104052199974</v>
          </cell>
          <cell r="AX270">
            <v>1969</v>
          </cell>
          <cell r="AZ270">
            <v>0.14452104052199974</v>
          </cell>
        </row>
        <row r="271">
          <cell r="G271">
            <v>1969</v>
          </cell>
          <cell r="I271">
            <v>0.14497726651499848</v>
          </cell>
          <cell r="AX271">
            <v>1969</v>
          </cell>
          <cell r="AZ271">
            <v>0.14497726651499848</v>
          </cell>
        </row>
        <row r="272">
          <cell r="G272">
            <v>1969</v>
          </cell>
          <cell r="I272">
            <v>0.14534224301024565</v>
          </cell>
          <cell r="AX272">
            <v>1969</v>
          </cell>
          <cell r="AZ272">
            <v>0.14534224301024565</v>
          </cell>
        </row>
        <row r="273">
          <cell r="G273">
            <v>1971</v>
          </cell>
          <cell r="I273">
            <v>0.14588973999675517</v>
          </cell>
          <cell r="AX273">
            <v>1971</v>
          </cell>
          <cell r="AZ273">
            <v>0.14588973999675517</v>
          </cell>
        </row>
        <row r="274">
          <cell r="G274">
            <v>1971</v>
          </cell>
          <cell r="I274">
            <v>0.14634596598975391</v>
          </cell>
          <cell r="AX274">
            <v>1971</v>
          </cell>
          <cell r="AZ274">
            <v>0.14634596598975391</v>
          </cell>
        </row>
        <row r="275">
          <cell r="G275">
            <v>1975</v>
          </cell>
          <cell r="I275">
            <v>0.14680219198275266</v>
          </cell>
          <cell r="AX275">
            <v>1975</v>
          </cell>
          <cell r="AZ275">
            <v>0.14680219198275266</v>
          </cell>
        </row>
        <row r="276">
          <cell r="G276">
            <v>1977</v>
          </cell>
          <cell r="I276">
            <v>0.14753005988460577</v>
          </cell>
          <cell r="AX276">
            <v>1977</v>
          </cell>
          <cell r="AZ276">
            <v>0.14753005988460577</v>
          </cell>
        </row>
        <row r="277">
          <cell r="G277">
            <v>1979</v>
          </cell>
          <cell r="I277">
            <v>0.14807755687111529</v>
          </cell>
          <cell r="AX277">
            <v>1979</v>
          </cell>
          <cell r="AZ277">
            <v>0.14807755687111529</v>
          </cell>
        </row>
        <row r="278">
          <cell r="G278">
            <v>1979</v>
          </cell>
          <cell r="I278">
            <v>0.14853378286411403</v>
          </cell>
          <cell r="AX278">
            <v>1979</v>
          </cell>
          <cell r="AZ278">
            <v>0.14853378286411403</v>
          </cell>
        </row>
        <row r="279">
          <cell r="G279">
            <v>1982</v>
          </cell>
          <cell r="I279">
            <v>0.14926165076596715</v>
          </cell>
          <cell r="AX279">
            <v>1982</v>
          </cell>
          <cell r="AZ279">
            <v>0.14926165076596715</v>
          </cell>
        </row>
        <row r="280">
          <cell r="G280">
            <v>1986</v>
          </cell>
          <cell r="I280">
            <v>0.14971787675896589</v>
          </cell>
          <cell r="AX280">
            <v>1986</v>
          </cell>
          <cell r="AZ280">
            <v>0.14971787675896589</v>
          </cell>
        </row>
        <row r="281">
          <cell r="G281">
            <v>1995</v>
          </cell>
          <cell r="I281">
            <v>0.15019693124822192</v>
          </cell>
          <cell r="AX281">
            <v>1995</v>
          </cell>
          <cell r="AZ281">
            <v>0.15019693124822192</v>
          </cell>
        </row>
        <row r="282">
          <cell r="G282">
            <v>2006</v>
          </cell>
          <cell r="I282">
            <v>0.15070790693987163</v>
          </cell>
          <cell r="AX282">
            <v>2006</v>
          </cell>
          <cell r="AZ282">
            <v>0.15070790693987163</v>
          </cell>
        </row>
        <row r="283">
          <cell r="G283">
            <v>2006</v>
          </cell>
          <cell r="I283">
            <v>0.15112131338056856</v>
          </cell>
          <cell r="AX283">
            <v>2006</v>
          </cell>
          <cell r="AZ283">
            <v>0.15112131338056856</v>
          </cell>
        </row>
        <row r="284">
          <cell r="G284">
            <v>2007</v>
          </cell>
          <cell r="I284">
            <v>0.15148628987581572</v>
          </cell>
          <cell r="AX284">
            <v>2007</v>
          </cell>
          <cell r="AZ284">
            <v>0.15148628987581572</v>
          </cell>
        </row>
        <row r="285">
          <cell r="G285">
            <v>2007</v>
          </cell>
          <cell r="I285">
            <v>0.15185126637106289</v>
          </cell>
          <cell r="AX285">
            <v>2007</v>
          </cell>
          <cell r="AZ285">
            <v>0.15185126637106289</v>
          </cell>
        </row>
        <row r="286">
          <cell r="G286">
            <v>2014</v>
          </cell>
          <cell r="I286">
            <v>0.15230054923384401</v>
          </cell>
          <cell r="AX286">
            <v>2014</v>
          </cell>
          <cell r="AZ286">
            <v>0.15230054923384401</v>
          </cell>
        </row>
        <row r="287">
          <cell r="G287">
            <v>2016</v>
          </cell>
          <cell r="I287">
            <v>0.15302257028919808</v>
          </cell>
          <cell r="AX287">
            <v>2016</v>
          </cell>
          <cell r="AZ287">
            <v>0.15302257028919808</v>
          </cell>
        </row>
        <row r="288">
          <cell r="G288">
            <v>2017</v>
          </cell>
          <cell r="I288">
            <v>0.15350162477845411</v>
          </cell>
          <cell r="AX288">
            <v>2017</v>
          </cell>
          <cell r="AZ288">
            <v>0.15350162477845411</v>
          </cell>
        </row>
        <row r="289">
          <cell r="G289">
            <v>2018</v>
          </cell>
          <cell r="I289">
            <v>0.15398067926771014</v>
          </cell>
          <cell r="AX289">
            <v>2018</v>
          </cell>
          <cell r="AZ289">
            <v>0.15398067926771014</v>
          </cell>
        </row>
        <row r="290">
          <cell r="G290">
            <v>2018</v>
          </cell>
          <cell r="I290">
            <v>0.15442996213049126</v>
          </cell>
          <cell r="AX290">
            <v>2018</v>
          </cell>
          <cell r="AZ290">
            <v>0.15442996213049126</v>
          </cell>
        </row>
        <row r="291">
          <cell r="G291">
            <v>2020</v>
          </cell>
          <cell r="I291">
            <v>0.15509360070389167</v>
          </cell>
          <cell r="AX291">
            <v>2020</v>
          </cell>
          <cell r="AZ291">
            <v>0.15509360070389167</v>
          </cell>
        </row>
        <row r="292">
          <cell r="G292">
            <v>2022</v>
          </cell>
          <cell r="I292">
            <v>0.155467992341663</v>
          </cell>
          <cell r="AX292">
            <v>2022</v>
          </cell>
          <cell r="AZ292">
            <v>0.155467992341663</v>
          </cell>
        </row>
        <row r="293">
          <cell r="G293">
            <v>2023</v>
          </cell>
          <cell r="I293">
            <v>0.15599693848799356</v>
          </cell>
          <cell r="AX293">
            <v>2023</v>
          </cell>
          <cell r="AZ293">
            <v>0.15599693848799356</v>
          </cell>
        </row>
        <row r="294">
          <cell r="G294">
            <v>2023</v>
          </cell>
          <cell r="I294">
            <v>0.15649611300784924</v>
          </cell>
          <cell r="AX294">
            <v>2023</v>
          </cell>
          <cell r="AZ294">
            <v>0.15649611300784924</v>
          </cell>
        </row>
        <row r="295">
          <cell r="G295">
            <v>2024</v>
          </cell>
          <cell r="I295">
            <v>0.15713341927624477</v>
          </cell>
          <cell r="AX295">
            <v>2024</v>
          </cell>
          <cell r="AZ295">
            <v>0.15713341927624477</v>
          </cell>
        </row>
        <row r="296">
          <cell r="G296">
            <v>2025</v>
          </cell>
          <cell r="I296">
            <v>0.15777072554464031</v>
          </cell>
          <cell r="AX296">
            <v>2025</v>
          </cell>
          <cell r="AZ296">
            <v>0.15777072554464031</v>
          </cell>
        </row>
        <row r="297">
          <cell r="G297">
            <v>2026</v>
          </cell>
          <cell r="I297">
            <v>0.15824978003389634</v>
          </cell>
          <cell r="AX297">
            <v>2026</v>
          </cell>
          <cell r="AZ297">
            <v>0.15824978003389634</v>
          </cell>
        </row>
        <row r="298">
          <cell r="G298">
            <v>2027</v>
          </cell>
          <cell r="I298">
            <v>0.15883732361977246</v>
          </cell>
          <cell r="AX298">
            <v>2027</v>
          </cell>
          <cell r="AZ298">
            <v>0.15883732361977246</v>
          </cell>
        </row>
        <row r="299">
          <cell r="G299">
            <v>2027</v>
          </cell>
          <cell r="I299">
            <v>0.1592117152575438</v>
          </cell>
          <cell r="AX299">
            <v>2027</v>
          </cell>
          <cell r="AZ299">
            <v>0.1592117152575438</v>
          </cell>
        </row>
        <row r="300">
          <cell r="G300">
            <v>2029</v>
          </cell>
          <cell r="I300">
            <v>0.15958610689531513</v>
          </cell>
          <cell r="AX300">
            <v>2029</v>
          </cell>
          <cell r="AZ300">
            <v>0.15958610689531513</v>
          </cell>
        </row>
        <row r="301">
          <cell r="G301">
            <v>2035</v>
          </cell>
          <cell r="I301">
            <v>0.16010286494618631</v>
          </cell>
          <cell r="AX301">
            <v>2035</v>
          </cell>
          <cell r="AZ301">
            <v>0.16010286494618631</v>
          </cell>
        </row>
        <row r="302">
          <cell r="G302">
            <v>2097</v>
          </cell>
          <cell r="I302">
            <v>0.16046784144143347</v>
          </cell>
          <cell r="AX302">
            <v>2097</v>
          </cell>
          <cell r="AZ302">
            <v>0.16046784144143347</v>
          </cell>
        </row>
        <row r="303">
          <cell r="G303">
            <v>2098</v>
          </cell>
          <cell r="I303">
            <v>0.16083281793668064</v>
          </cell>
          <cell r="AX303">
            <v>2098</v>
          </cell>
          <cell r="AZ303">
            <v>0.16083281793668064</v>
          </cell>
        </row>
        <row r="304">
          <cell r="G304">
            <v>2105</v>
          </cell>
          <cell r="I304">
            <v>0.1611977944319278</v>
          </cell>
          <cell r="AX304">
            <v>2105</v>
          </cell>
          <cell r="AZ304">
            <v>0.1611977944319278</v>
          </cell>
        </row>
        <row r="305">
          <cell r="G305">
            <v>2105</v>
          </cell>
          <cell r="I305">
            <v>0.16156277092717497</v>
          </cell>
          <cell r="AX305">
            <v>2105</v>
          </cell>
          <cell r="AZ305">
            <v>0.16156277092717497</v>
          </cell>
        </row>
        <row r="306">
          <cell r="G306">
            <v>2155</v>
          </cell>
          <cell r="I306">
            <v>0.16199750116098607</v>
          </cell>
          <cell r="AX306">
            <v>2155</v>
          </cell>
          <cell r="AZ306">
            <v>0.16199750116098607</v>
          </cell>
        </row>
        <row r="307">
          <cell r="G307">
            <v>2217</v>
          </cell>
          <cell r="I307">
            <v>0.16250125427754872</v>
          </cell>
          <cell r="AX307">
            <v>2217</v>
          </cell>
          <cell r="AZ307">
            <v>0.16250125427754872</v>
          </cell>
        </row>
        <row r="308">
          <cell r="G308">
            <v>2220</v>
          </cell>
          <cell r="I308">
            <v>0.16295748027054746</v>
          </cell>
          <cell r="AX308">
            <v>2220</v>
          </cell>
          <cell r="AZ308">
            <v>0.16295748027054746</v>
          </cell>
        </row>
        <row r="309">
          <cell r="G309">
            <v>2221</v>
          </cell>
          <cell r="I309">
            <v>0.1634137062635462</v>
          </cell>
          <cell r="AX309">
            <v>2221</v>
          </cell>
          <cell r="AZ309">
            <v>0.1634137062635462</v>
          </cell>
        </row>
        <row r="310">
          <cell r="G310">
            <v>2223</v>
          </cell>
          <cell r="I310">
            <v>0.16391745938010885</v>
          </cell>
          <cell r="AX310">
            <v>2223</v>
          </cell>
          <cell r="AZ310">
            <v>0.16391745938010885</v>
          </cell>
        </row>
        <row r="311">
          <cell r="G311">
            <v>2223</v>
          </cell>
          <cell r="I311">
            <v>0.16437368537310759</v>
          </cell>
          <cell r="AX311">
            <v>2223</v>
          </cell>
          <cell r="AZ311">
            <v>0.16437368537310759</v>
          </cell>
        </row>
        <row r="312">
          <cell r="G312">
            <v>2226</v>
          </cell>
          <cell r="I312">
            <v>0.16482991136610634</v>
          </cell>
          <cell r="AX312">
            <v>2226</v>
          </cell>
          <cell r="AZ312">
            <v>0.16482991136610634</v>
          </cell>
        </row>
        <row r="313">
          <cell r="G313">
            <v>2227</v>
          </cell>
          <cell r="I313">
            <v>0.16543643570734515</v>
          </cell>
          <cell r="AX313">
            <v>2227</v>
          </cell>
          <cell r="AZ313">
            <v>0.16543643570734515</v>
          </cell>
        </row>
        <row r="314">
          <cell r="G314">
            <v>2229</v>
          </cell>
          <cell r="I314">
            <v>0.16589266170034389</v>
          </cell>
          <cell r="AX314">
            <v>2229</v>
          </cell>
          <cell r="AZ314">
            <v>0.16589266170034389</v>
          </cell>
        </row>
        <row r="315">
          <cell r="G315">
            <v>2233</v>
          </cell>
          <cell r="I315">
            <v>0.16634888769334263</v>
          </cell>
          <cell r="AX315">
            <v>2233</v>
          </cell>
          <cell r="AZ315">
            <v>0.16634888769334263</v>
          </cell>
        </row>
        <row r="316">
          <cell r="G316">
            <v>2237</v>
          </cell>
          <cell r="I316">
            <v>0.16680511368634138</v>
          </cell>
          <cell r="AX316">
            <v>2237</v>
          </cell>
          <cell r="AZ316">
            <v>0.16680511368634138</v>
          </cell>
        </row>
        <row r="317">
          <cell r="G317">
            <v>2238</v>
          </cell>
          <cell r="I317">
            <v>0.16767457415396356</v>
          </cell>
          <cell r="AX317">
            <v>2238</v>
          </cell>
          <cell r="AZ317">
            <v>0.16767457415396356</v>
          </cell>
        </row>
        <row r="318">
          <cell r="G318">
            <v>2238</v>
          </cell>
          <cell r="I318">
            <v>0.16819625473368871</v>
          </cell>
          <cell r="AX318">
            <v>2238</v>
          </cell>
          <cell r="AZ318">
            <v>0.16819625473368871</v>
          </cell>
        </row>
        <row r="319">
          <cell r="G319">
            <v>2240</v>
          </cell>
          <cell r="I319">
            <v>0.16863098496749981</v>
          </cell>
          <cell r="AX319">
            <v>2240</v>
          </cell>
          <cell r="AZ319">
            <v>0.16863098496749981</v>
          </cell>
        </row>
        <row r="320">
          <cell r="G320">
            <v>2242</v>
          </cell>
          <cell r="I320">
            <v>0.16920702832221055</v>
          </cell>
          <cell r="AX320">
            <v>2242</v>
          </cell>
          <cell r="AZ320">
            <v>0.16920702832221055</v>
          </cell>
        </row>
        <row r="321">
          <cell r="G321">
            <v>2243</v>
          </cell>
          <cell r="I321">
            <v>0.16964175855602165</v>
          </cell>
          <cell r="AX321">
            <v>2243</v>
          </cell>
          <cell r="AZ321">
            <v>0.16964175855602165</v>
          </cell>
        </row>
        <row r="322">
          <cell r="G322">
            <v>2244</v>
          </cell>
          <cell r="I322">
            <v>0.17007648878983275</v>
          </cell>
          <cell r="AX322">
            <v>2244</v>
          </cell>
          <cell r="AZ322">
            <v>0.17007648878983275</v>
          </cell>
        </row>
        <row r="323">
          <cell r="G323">
            <v>2245</v>
          </cell>
          <cell r="I323">
            <v>0.17059816936955791</v>
          </cell>
          <cell r="AX323">
            <v>2245</v>
          </cell>
          <cell r="AZ323">
            <v>0.17059816936955791</v>
          </cell>
        </row>
        <row r="324">
          <cell r="G324">
            <v>2247</v>
          </cell>
          <cell r="I324">
            <v>0.17103289960336901</v>
          </cell>
          <cell r="AX324">
            <v>2247</v>
          </cell>
          <cell r="AZ324">
            <v>0.17103289960336901</v>
          </cell>
        </row>
        <row r="325">
          <cell r="G325">
            <v>2248</v>
          </cell>
          <cell r="I325">
            <v>0.17151292140178848</v>
          </cell>
          <cell r="AX325">
            <v>2248</v>
          </cell>
          <cell r="AZ325">
            <v>0.17151292140178848</v>
          </cell>
        </row>
        <row r="326">
          <cell r="G326">
            <v>2253</v>
          </cell>
          <cell r="I326">
            <v>0.17199294320020794</v>
          </cell>
          <cell r="AX326">
            <v>2253</v>
          </cell>
          <cell r="AZ326">
            <v>0.17199294320020794</v>
          </cell>
        </row>
        <row r="327">
          <cell r="G327">
            <v>2262</v>
          </cell>
          <cell r="I327">
            <v>0.17242767343401905</v>
          </cell>
          <cell r="AX327">
            <v>2262</v>
          </cell>
          <cell r="AZ327">
            <v>0.17242767343401905</v>
          </cell>
        </row>
        <row r="328">
          <cell r="G328">
            <v>2279</v>
          </cell>
          <cell r="I328">
            <v>0.17289714081467739</v>
          </cell>
          <cell r="AX328">
            <v>2279</v>
          </cell>
          <cell r="AZ328">
            <v>0.17289714081467739</v>
          </cell>
        </row>
        <row r="329">
          <cell r="G329">
            <v>2281</v>
          </cell>
          <cell r="I329">
            <v>0.17336660819533573</v>
          </cell>
          <cell r="AX329">
            <v>2281</v>
          </cell>
          <cell r="AZ329">
            <v>0.17336660819533573</v>
          </cell>
        </row>
        <row r="330">
          <cell r="G330">
            <v>2283</v>
          </cell>
          <cell r="I330">
            <v>0.17383607557599406</v>
          </cell>
          <cell r="AX330">
            <v>2283</v>
          </cell>
          <cell r="AZ330">
            <v>0.17383607557599406</v>
          </cell>
        </row>
        <row r="331">
          <cell r="G331">
            <v>2285</v>
          </cell>
          <cell r="I331">
            <v>0.174485913871996</v>
          </cell>
          <cell r="AX331">
            <v>2285</v>
          </cell>
          <cell r="AZ331">
            <v>0.174485913871996</v>
          </cell>
        </row>
        <row r="332">
          <cell r="G332">
            <v>2286</v>
          </cell>
          <cell r="I332">
            <v>0.17528258969900878</v>
          </cell>
          <cell r="AX332">
            <v>2286</v>
          </cell>
          <cell r="AZ332">
            <v>0.17528258969900878</v>
          </cell>
        </row>
        <row r="333">
          <cell r="G333">
            <v>2290</v>
          </cell>
          <cell r="I333">
            <v>0.17590854620655325</v>
          </cell>
          <cell r="AX333">
            <v>2290</v>
          </cell>
          <cell r="AZ333">
            <v>0.17590854620655325</v>
          </cell>
        </row>
        <row r="334">
          <cell r="G334">
            <v>2295</v>
          </cell>
          <cell r="I334">
            <v>0.176691013336743</v>
          </cell>
          <cell r="AX334">
            <v>2295</v>
          </cell>
          <cell r="AZ334">
            <v>0.176691013336743</v>
          </cell>
        </row>
        <row r="335">
          <cell r="G335">
            <v>2295</v>
          </cell>
          <cell r="I335">
            <v>0.17734085163274493</v>
          </cell>
          <cell r="AX335">
            <v>2295</v>
          </cell>
          <cell r="AZ335">
            <v>0.17734085163274493</v>
          </cell>
        </row>
        <row r="336">
          <cell r="G336">
            <v>2295</v>
          </cell>
          <cell r="I336">
            <v>0.1779668081402894</v>
          </cell>
          <cell r="AX336">
            <v>2295</v>
          </cell>
          <cell r="AZ336">
            <v>0.1779668081402894</v>
          </cell>
        </row>
        <row r="337">
          <cell r="G337">
            <v>2296</v>
          </cell>
          <cell r="I337">
            <v>0.17843627552094773</v>
          </cell>
          <cell r="AX337">
            <v>2296</v>
          </cell>
          <cell r="AZ337">
            <v>0.17843627552094773</v>
          </cell>
        </row>
        <row r="338">
          <cell r="G338">
            <v>2299</v>
          </cell>
          <cell r="I338">
            <v>0.17901223289262172</v>
          </cell>
          <cell r="AX338">
            <v>2299</v>
          </cell>
          <cell r="AZ338">
            <v>0.17901223289262172</v>
          </cell>
        </row>
        <row r="339">
          <cell r="G339">
            <v>2300</v>
          </cell>
          <cell r="I339">
            <v>0.17980890871963451</v>
          </cell>
          <cell r="AX339">
            <v>2300</v>
          </cell>
          <cell r="AZ339">
            <v>0.17980890871963451</v>
          </cell>
        </row>
        <row r="340">
          <cell r="G340">
            <v>2305</v>
          </cell>
          <cell r="I340">
            <v>0.18043486522717897</v>
          </cell>
          <cell r="AX340">
            <v>2305</v>
          </cell>
          <cell r="AZ340">
            <v>0.18043486522717897</v>
          </cell>
        </row>
        <row r="341">
          <cell r="G341">
            <v>2331</v>
          </cell>
          <cell r="I341">
            <v>0.18123154105419176</v>
          </cell>
          <cell r="AX341">
            <v>2331</v>
          </cell>
          <cell r="AZ341">
            <v>0.18123154105419176</v>
          </cell>
        </row>
        <row r="342">
          <cell r="G342">
            <v>2331</v>
          </cell>
          <cell r="I342">
            <v>0.1817053720739652</v>
          </cell>
          <cell r="AX342">
            <v>2331</v>
          </cell>
          <cell r="AZ342">
            <v>0.1817053720739652</v>
          </cell>
        </row>
        <row r="343">
          <cell r="G343">
            <v>2339</v>
          </cell>
          <cell r="I343">
            <v>0.18217920309373864</v>
          </cell>
          <cell r="AX343">
            <v>2339</v>
          </cell>
          <cell r="AZ343">
            <v>0.18217920309373864</v>
          </cell>
        </row>
        <row r="344">
          <cell r="G344">
            <v>2343</v>
          </cell>
          <cell r="I344">
            <v>0.18275683713462926</v>
          </cell>
          <cell r="AX344">
            <v>2343</v>
          </cell>
          <cell r="AZ344">
            <v>0.18275683713462926</v>
          </cell>
        </row>
        <row r="345">
          <cell r="G345">
            <v>2359</v>
          </cell>
          <cell r="I345">
            <v>0.18347885818998333</v>
          </cell>
          <cell r="AX345">
            <v>2359</v>
          </cell>
          <cell r="AZ345">
            <v>0.18347885818998333</v>
          </cell>
        </row>
        <row r="346">
          <cell r="G346">
            <v>2413</v>
          </cell>
          <cell r="I346">
            <v>0.18410748017166706</v>
          </cell>
          <cell r="AX346">
            <v>2413</v>
          </cell>
          <cell r="AZ346">
            <v>0.18410748017166706</v>
          </cell>
        </row>
        <row r="347">
          <cell r="G347">
            <v>2413</v>
          </cell>
          <cell r="I347">
            <v>0.18462806446767363</v>
          </cell>
          <cell r="AX347">
            <v>2413</v>
          </cell>
          <cell r="AZ347">
            <v>0.18462806446767363</v>
          </cell>
        </row>
        <row r="348">
          <cell r="G348">
            <v>2416</v>
          </cell>
          <cell r="I348">
            <v>0.18525668644935736</v>
          </cell>
          <cell r="AX348">
            <v>2416</v>
          </cell>
          <cell r="AZ348">
            <v>0.18525668644935736</v>
          </cell>
        </row>
        <row r="349">
          <cell r="G349">
            <v>2418</v>
          </cell>
          <cell r="I349">
            <v>0.18563387253582311</v>
          </cell>
          <cell r="AX349">
            <v>2418</v>
          </cell>
          <cell r="AZ349">
            <v>0.18563387253582311</v>
          </cell>
        </row>
        <row r="350">
          <cell r="G350">
            <v>2419</v>
          </cell>
          <cell r="I350">
            <v>0.18632799209575163</v>
          </cell>
          <cell r="AX350">
            <v>2419</v>
          </cell>
          <cell r="AZ350">
            <v>0.18632799209575163</v>
          </cell>
        </row>
        <row r="351">
          <cell r="G351">
            <v>2420</v>
          </cell>
          <cell r="I351">
            <v>0.18670517818221738</v>
          </cell>
          <cell r="AX351">
            <v>2420</v>
          </cell>
          <cell r="AZ351">
            <v>0.18670517818221738</v>
          </cell>
        </row>
        <row r="352">
          <cell r="G352">
            <v>2421</v>
          </cell>
          <cell r="I352">
            <v>0.18708236426868313</v>
          </cell>
          <cell r="AX352">
            <v>2421</v>
          </cell>
          <cell r="AZ352">
            <v>0.18708236426868313</v>
          </cell>
        </row>
        <row r="353">
          <cell r="G353">
            <v>2421</v>
          </cell>
          <cell r="I353">
            <v>0.18745955035514889</v>
          </cell>
          <cell r="AX353">
            <v>2421</v>
          </cell>
          <cell r="AZ353">
            <v>0.18745955035514889</v>
          </cell>
        </row>
        <row r="354">
          <cell r="G354">
            <v>2426</v>
          </cell>
          <cell r="I354">
            <v>0.18796100342547845</v>
          </cell>
          <cell r="AX354">
            <v>2426</v>
          </cell>
          <cell r="AZ354">
            <v>0.18796100342547845</v>
          </cell>
        </row>
        <row r="355">
          <cell r="G355">
            <v>2427</v>
          </cell>
          <cell r="I355">
            <v>0.18843246991174123</v>
          </cell>
          <cell r="AX355">
            <v>2427</v>
          </cell>
          <cell r="AZ355">
            <v>0.18843246991174123</v>
          </cell>
        </row>
        <row r="356">
          <cell r="G356">
            <v>2427</v>
          </cell>
          <cell r="I356">
            <v>0.18893536319793636</v>
          </cell>
          <cell r="AX356">
            <v>2427</v>
          </cell>
          <cell r="AZ356">
            <v>0.18893536319793636</v>
          </cell>
        </row>
        <row r="357">
          <cell r="G357">
            <v>2427</v>
          </cell>
          <cell r="I357">
            <v>0.18931254928440211</v>
          </cell>
          <cell r="AX357">
            <v>2427</v>
          </cell>
          <cell r="AZ357">
            <v>0.18931254928440211</v>
          </cell>
        </row>
        <row r="358">
          <cell r="G358">
            <v>2428</v>
          </cell>
          <cell r="I358">
            <v>0.18968973537086786</v>
          </cell>
          <cell r="AX358">
            <v>2428</v>
          </cell>
          <cell r="AZ358">
            <v>0.18968973537086786</v>
          </cell>
        </row>
        <row r="359">
          <cell r="G359">
            <v>2428</v>
          </cell>
          <cell r="I359">
            <v>0.19011406165723213</v>
          </cell>
          <cell r="AX359">
            <v>2428</v>
          </cell>
          <cell r="AZ359">
            <v>0.19011406165723213</v>
          </cell>
        </row>
        <row r="360">
          <cell r="G360">
            <v>2429</v>
          </cell>
          <cell r="I360">
            <v>0.19049124774369788</v>
          </cell>
          <cell r="AX360">
            <v>2429</v>
          </cell>
          <cell r="AZ360">
            <v>0.19049124774369788</v>
          </cell>
        </row>
        <row r="361">
          <cell r="G361">
            <v>2430</v>
          </cell>
          <cell r="I361">
            <v>0.19086843383016364</v>
          </cell>
          <cell r="AX361">
            <v>2430</v>
          </cell>
          <cell r="AZ361">
            <v>0.19086843383016364</v>
          </cell>
        </row>
        <row r="362">
          <cell r="G362">
            <v>2431</v>
          </cell>
          <cell r="I362">
            <v>0.19137132711635876</v>
          </cell>
          <cell r="AX362">
            <v>2431</v>
          </cell>
          <cell r="AZ362">
            <v>0.19137132711635876</v>
          </cell>
        </row>
        <row r="363">
          <cell r="G363">
            <v>2435</v>
          </cell>
          <cell r="I363">
            <v>0.19178318586239421</v>
          </cell>
          <cell r="AX363">
            <v>2435</v>
          </cell>
          <cell r="AZ363">
            <v>0.19178318586239421</v>
          </cell>
        </row>
        <row r="364">
          <cell r="G364">
            <v>2435</v>
          </cell>
          <cell r="I364">
            <v>0.19219966619665499</v>
          </cell>
          <cell r="AX364">
            <v>2435</v>
          </cell>
          <cell r="AZ364">
            <v>0.19219966619665499</v>
          </cell>
        </row>
        <row r="365">
          <cell r="G365">
            <v>2436</v>
          </cell>
          <cell r="I365">
            <v>0.19270111926698455</v>
          </cell>
          <cell r="AX365">
            <v>2436</v>
          </cell>
          <cell r="AZ365">
            <v>0.19270111926698455</v>
          </cell>
        </row>
        <row r="366">
          <cell r="G366">
            <v>2436</v>
          </cell>
          <cell r="I366">
            <v>0.19312544555334882</v>
          </cell>
          <cell r="AX366">
            <v>2436</v>
          </cell>
          <cell r="AZ366">
            <v>0.19312544555334882</v>
          </cell>
        </row>
        <row r="367">
          <cell r="G367">
            <v>2436</v>
          </cell>
          <cell r="I367">
            <v>0.19354977183971309</v>
          </cell>
          <cell r="AX367">
            <v>2436</v>
          </cell>
          <cell r="AZ367">
            <v>0.19354977183971309</v>
          </cell>
        </row>
        <row r="368">
          <cell r="G368">
            <v>2436</v>
          </cell>
          <cell r="I368">
            <v>0.19397409812607735</v>
          </cell>
          <cell r="AX368">
            <v>2436</v>
          </cell>
          <cell r="AZ368">
            <v>0.19397409812607735</v>
          </cell>
        </row>
        <row r="369">
          <cell r="G369">
            <v>2436</v>
          </cell>
          <cell r="I369">
            <v>0.19435128421254311</v>
          </cell>
          <cell r="AX369">
            <v>2436</v>
          </cell>
          <cell r="AZ369">
            <v>0.19435128421254311</v>
          </cell>
        </row>
        <row r="370">
          <cell r="G370">
            <v>2437</v>
          </cell>
          <cell r="I370">
            <v>0.19472847029900886</v>
          </cell>
          <cell r="AX370">
            <v>2437</v>
          </cell>
          <cell r="AZ370">
            <v>0.19472847029900886</v>
          </cell>
        </row>
        <row r="371">
          <cell r="G371">
            <v>2437</v>
          </cell>
          <cell r="I371">
            <v>0.19510565638547461</v>
          </cell>
          <cell r="AX371">
            <v>2437</v>
          </cell>
          <cell r="AZ371">
            <v>0.19510565638547461</v>
          </cell>
        </row>
        <row r="372">
          <cell r="G372">
            <v>2438</v>
          </cell>
          <cell r="I372">
            <v>0.1955221367197354</v>
          </cell>
          <cell r="AX372">
            <v>2438</v>
          </cell>
          <cell r="AZ372">
            <v>0.1955221367197354</v>
          </cell>
        </row>
        <row r="373">
          <cell r="G373">
            <v>2438</v>
          </cell>
          <cell r="I373">
            <v>0.19589932280620115</v>
          </cell>
          <cell r="AX373">
            <v>2438</v>
          </cell>
          <cell r="AZ373">
            <v>0.19589932280620115</v>
          </cell>
        </row>
        <row r="374">
          <cell r="G374">
            <v>2439</v>
          </cell>
          <cell r="I374">
            <v>0.19657117275961125</v>
          </cell>
          <cell r="AX374">
            <v>2439</v>
          </cell>
          <cell r="AZ374">
            <v>0.19657117275961125</v>
          </cell>
        </row>
        <row r="375">
          <cell r="G375">
            <v>2439</v>
          </cell>
          <cell r="I375">
            <v>0.19704263924587404</v>
          </cell>
          <cell r="AX375">
            <v>2439</v>
          </cell>
          <cell r="AZ375">
            <v>0.19704263924587404</v>
          </cell>
        </row>
        <row r="376">
          <cell r="G376">
            <v>2439</v>
          </cell>
          <cell r="I376">
            <v>0.19745911958013482</v>
          </cell>
          <cell r="AX376">
            <v>2439</v>
          </cell>
          <cell r="AZ376">
            <v>0.19745911958013482</v>
          </cell>
        </row>
        <row r="377">
          <cell r="G377">
            <v>2439</v>
          </cell>
          <cell r="I377">
            <v>0.19783630566660057</v>
          </cell>
          <cell r="AX377">
            <v>2439</v>
          </cell>
          <cell r="AZ377">
            <v>0.19783630566660057</v>
          </cell>
        </row>
        <row r="378">
          <cell r="G378">
            <v>2439</v>
          </cell>
          <cell r="I378">
            <v>0.19821349175306632</v>
          </cell>
          <cell r="AX378">
            <v>2439</v>
          </cell>
          <cell r="AZ378">
            <v>0.19821349175306632</v>
          </cell>
        </row>
        <row r="379">
          <cell r="G379">
            <v>2440</v>
          </cell>
          <cell r="I379">
            <v>0.19859067783953208</v>
          </cell>
          <cell r="AX379">
            <v>2440</v>
          </cell>
          <cell r="AZ379">
            <v>0.19859067783953208</v>
          </cell>
        </row>
        <row r="380">
          <cell r="G380">
            <v>2442</v>
          </cell>
          <cell r="I380">
            <v>0.19901500412589634</v>
          </cell>
          <cell r="AX380">
            <v>2442</v>
          </cell>
          <cell r="AZ380">
            <v>0.19901500412589634</v>
          </cell>
        </row>
        <row r="381">
          <cell r="G381">
            <v>2443</v>
          </cell>
          <cell r="I381">
            <v>0.1993921902123621</v>
          </cell>
          <cell r="AX381">
            <v>2443</v>
          </cell>
          <cell r="AZ381">
            <v>0.1993921902123621</v>
          </cell>
        </row>
        <row r="382">
          <cell r="G382">
            <v>2443</v>
          </cell>
          <cell r="I382">
            <v>0.19976937629882785</v>
          </cell>
          <cell r="AX382">
            <v>2443</v>
          </cell>
          <cell r="AZ382">
            <v>0.19976937629882785</v>
          </cell>
        </row>
        <row r="383">
          <cell r="G383">
            <v>2444</v>
          </cell>
          <cell r="I383">
            <v>0.2001465623852936</v>
          </cell>
          <cell r="AX383">
            <v>2444</v>
          </cell>
          <cell r="AZ383">
            <v>0.2001465623852936</v>
          </cell>
        </row>
        <row r="384">
          <cell r="G384">
            <v>2445</v>
          </cell>
          <cell r="I384">
            <v>0.20057088867165787</v>
          </cell>
          <cell r="AX384">
            <v>2445</v>
          </cell>
          <cell r="AZ384">
            <v>0.20057088867165787</v>
          </cell>
        </row>
        <row r="385">
          <cell r="G385">
            <v>2447</v>
          </cell>
          <cell r="I385">
            <v>0.20099521495802214</v>
          </cell>
          <cell r="AX385">
            <v>2447</v>
          </cell>
          <cell r="AZ385">
            <v>0.20099521495802214</v>
          </cell>
        </row>
        <row r="386">
          <cell r="G386">
            <v>2447</v>
          </cell>
          <cell r="I386">
            <v>0.20141954124438641</v>
          </cell>
          <cell r="AX386">
            <v>2447</v>
          </cell>
          <cell r="AZ386">
            <v>0.20141954124438641</v>
          </cell>
        </row>
        <row r="387">
          <cell r="G387">
            <v>2447</v>
          </cell>
          <cell r="I387">
            <v>0.20183602157864719</v>
          </cell>
          <cell r="AX387">
            <v>2447</v>
          </cell>
          <cell r="AZ387">
            <v>0.20183602157864719</v>
          </cell>
        </row>
        <row r="388">
          <cell r="G388">
            <v>2447</v>
          </cell>
          <cell r="I388">
            <v>0.20221320766511294</v>
          </cell>
          <cell r="AX388">
            <v>2447</v>
          </cell>
          <cell r="AZ388">
            <v>0.20221320766511294</v>
          </cell>
        </row>
        <row r="389">
          <cell r="G389">
            <v>2448</v>
          </cell>
          <cell r="I389">
            <v>0.2025903937515787</v>
          </cell>
          <cell r="AX389">
            <v>2448</v>
          </cell>
          <cell r="AZ389">
            <v>0.2025903937515787</v>
          </cell>
        </row>
        <row r="390">
          <cell r="G390">
            <v>2449</v>
          </cell>
          <cell r="I390">
            <v>0.20309184682190826</v>
          </cell>
          <cell r="AX390">
            <v>2449</v>
          </cell>
          <cell r="AZ390">
            <v>0.20309184682190826</v>
          </cell>
        </row>
        <row r="391">
          <cell r="G391">
            <v>2450</v>
          </cell>
          <cell r="I391">
            <v>0.20346903290837401</v>
          </cell>
          <cell r="AX391">
            <v>2450</v>
          </cell>
          <cell r="AZ391">
            <v>0.20346903290837401</v>
          </cell>
        </row>
        <row r="392">
          <cell r="G392">
            <v>2450</v>
          </cell>
          <cell r="I392">
            <v>0.20384621899483976</v>
          </cell>
          <cell r="AX392">
            <v>2450</v>
          </cell>
          <cell r="AZ392">
            <v>0.20384621899483976</v>
          </cell>
        </row>
        <row r="393">
          <cell r="G393">
            <v>2451</v>
          </cell>
          <cell r="I393">
            <v>0.20426269932910054</v>
          </cell>
          <cell r="AX393">
            <v>2451</v>
          </cell>
          <cell r="AZ393">
            <v>0.20426269932910054</v>
          </cell>
        </row>
        <row r="394">
          <cell r="G394">
            <v>2451</v>
          </cell>
          <cell r="I394">
            <v>0.2046398854155663</v>
          </cell>
          <cell r="AX394">
            <v>2451</v>
          </cell>
          <cell r="AZ394">
            <v>0.2046398854155663</v>
          </cell>
        </row>
        <row r="395">
          <cell r="G395">
            <v>2457</v>
          </cell>
          <cell r="I395">
            <v>0.20501707150203205</v>
          </cell>
          <cell r="AX395">
            <v>2457</v>
          </cell>
          <cell r="AZ395">
            <v>0.20501707150203205</v>
          </cell>
        </row>
        <row r="396">
          <cell r="G396">
            <v>2457</v>
          </cell>
          <cell r="I396">
            <v>0.2053942575884978</v>
          </cell>
          <cell r="AX396">
            <v>2457</v>
          </cell>
          <cell r="AZ396">
            <v>0.2053942575884978</v>
          </cell>
        </row>
        <row r="397">
          <cell r="G397">
            <v>2457</v>
          </cell>
          <cell r="I397">
            <v>0.20616887876658407</v>
          </cell>
          <cell r="AX397">
            <v>2457</v>
          </cell>
          <cell r="AZ397">
            <v>0.20616887876658407</v>
          </cell>
        </row>
        <row r="398">
          <cell r="G398">
            <v>2458</v>
          </cell>
          <cell r="I398">
            <v>0.20654606485304983</v>
          </cell>
          <cell r="AX398">
            <v>2458</v>
          </cell>
          <cell r="AZ398">
            <v>0.20654606485304983</v>
          </cell>
        </row>
        <row r="399">
          <cell r="G399">
            <v>2458</v>
          </cell>
          <cell r="I399">
            <v>0.20689292042330179</v>
          </cell>
          <cell r="AX399">
            <v>2458</v>
          </cell>
          <cell r="AZ399">
            <v>0.20689292042330179</v>
          </cell>
        </row>
        <row r="400">
          <cell r="G400">
            <v>2460</v>
          </cell>
          <cell r="I400">
            <v>0.20727010650976754</v>
          </cell>
          <cell r="AX400">
            <v>2460</v>
          </cell>
          <cell r="AZ400">
            <v>0.20727010650976754</v>
          </cell>
        </row>
        <row r="401">
          <cell r="G401">
            <v>2462</v>
          </cell>
          <cell r="I401">
            <v>0.2077715595800971</v>
          </cell>
          <cell r="AX401">
            <v>2462</v>
          </cell>
          <cell r="AZ401">
            <v>0.2077715595800971</v>
          </cell>
        </row>
        <row r="402">
          <cell r="G402">
            <v>2465</v>
          </cell>
          <cell r="I402">
            <v>0.20854618075818337</v>
          </cell>
          <cell r="AX402">
            <v>2465</v>
          </cell>
          <cell r="AZ402">
            <v>0.20854618075818337</v>
          </cell>
        </row>
        <row r="403">
          <cell r="G403">
            <v>2467</v>
          </cell>
          <cell r="I403">
            <v>0.20920915296304896</v>
          </cell>
          <cell r="AX403">
            <v>2467</v>
          </cell>
          <cell r="AZ403">
            <v>0.20920915296304896</v>
          </cell>
        </row>
        <row r="404">
          <cell r="G404">
            <v>2472</v>
          </cell>
          <cell r="I404">
            <v>0.21006446922112568</v>
          </cell>
          <cell r="AX404">
            <v>2472</v>
          </cell>
          <cell r="AZ404">
            <v>0.21006446922112568</v>
          </cell>
        </row>
        <row r="405">
          <cell r="G405">
            <v>2473</v>
          </cell>
          <cell r="I405">
            <v>0.21072744142599126</v>
          </cell>
          <cell r="AX405">
            <v>2473</v>
          </cell>
          <cell r="AZ405">
            <v>0.21072744142599126</v>
          </cell>
        </row>
        <row r="406">
          <cell r="G406">
            <v>2480</v>
          </cell>
          <cell r="I406">
            <v>0.21150206260407753</v>
          </cell>
          <cell r="AX406">
            <v>2480</v>
          </cell>
          <cell r="AZ406">
            <v>0.21150206260407753</v>
          </cell>
        </row>
        <row r="407">
          <cell r="G407">
            <v>2485</v>
          </cell>
          <cell r="I407">
            <v>0.21216503480894311</v>
          </cell>
          <cell r="AX407">
            <v>2485</v>
          </cell>
          <cell r="AZ407">
            <v>0.21216503480894311</v>
          </cell>
        </row>
        <row r="408">
          <cell r="G408">
            <v>2546</v>
          </cell>
          <cell r="I408">
            <v>0.2127865631900949</v>
          </cell>
          <cell r="AX408">
            <v>2546</v>
          </cell>
          <cell r="AZ408">
            <v>0.2127865631900949</v>
          </cell>
        </row>
        <row r="409">
          <cell r="G409">
            <v>2551</v>
          </cell>
          <cell r="I409">
            <v>0.21309472639380908</v>
          </cell>
          <cell r="AX409">
            <v>2551</v>
          </cell>
          <cell r="AZ409">
            <v>0.21309472639380908</v>
          </cell>
        </row>
        <row r="410">
          <cell r="G410">
            <v>2554</v>
          </cell>
          <cell r="I410">
            <v>0.21340288959752327</v>
          </cell>
          <cell r="AX410">
            <v>2554</v>
          </cell>
          <cell r="AZ410">
            <v>0.21340288959752327</v>
          </cell>
        </row>
        <row r="411">
          <cell r="G411">
            <v>2558</v>
          </cell>
          <cell r="I411">
            <v>0.21402441797867505</v>
          </cell>
          <cell r="AX411">
            <v>2558</v>
          </cell>
          <cell r="AZ411">
            <v>0.21402441797867505</v>
          </cell>
        </row>
        <row r="412">
          <cell r="G412">
            <v>2563</v>
          </cell>
          <cell r="I412">
            <v>0.2143646958466156</v>
          </cell>
          <cell r="AX412">
            <v>2563</v>
          </cell>
          <cell r="AZ412">
            <v>0.2143646958466156</v>
          </cell>
        </row>
        <row r="413">
          <cell r="G413">
            <v>2564</v>
          </cell>
          <cell r="I413">
            <v>0.21498622422776739</v>
          </cell>
          <cell r="AX413">
            <v>2564</v>
          </cell>
          <cell r="AZ413">
            <v>0.21498622422776739</v>
          </cell>
        </row>
        <row r="414">
          <cell r="G414">
            <v>2564</v>
          </cell>
          <cell r="I414">
            <v>0.21532650209570794</v>
          </cell>
          <cell r="AX414">
            <v>2564</v>
          </cell>
          <cell r="AZ414">
            <v>0.21532650209570794</v>
          </cell>
        </row>
        <row r="415">
          <cell r="G415">
            <v>2565</v>
          </cell>
          <cell r="I415">
            <v>0.2161482849694519</v>
          </cell>
          <cell r="AX415">
            <v>2565</v>
          </cell>
          <cell r="AZ415">
            <v>0.2161482849694519</v>
          </cell>
        </row>
        <row r="416">
          <cell r="G416">
            <v>2567</v>
          </cell>
          <cell r="I416">
            <v>0.21697006784319586</v>
          </cell>
          <cell r="AX416">
            <v>2567</v>
          </cell>
          <cell r="AZ416">
            <v>0.21697006784319586</v>
          </cell>
        </row>
        <row r="417">
          <cell r="G417">
            <v>2568</v>
          </cell>
          <cell r="I417">
            <v>0.21746313756744223</v>
          </cell>
          <cell r="AX417">
            <v>2568</v>
          </cell>
          <cell r="AZ417">
            <v>0.21746313756744223</v>
          </cell>
        </row>
        <row r="418">
          <cell r="G418">
            <v>2571</v>
          </cell>
          <cell r="I418">
            <v>0.21808466594859402</v>
          </cell>
          <cell r="AX418">
            <v>2571</v>
          </cell>
          <cell r="AZ418">
            <v>0.21808466594859402</v>
          </cell>
        </row>
        <row r="419">
          <cell r="G419">
            <v>2571</v>
          </cell>
          <cell r="I419">
            <v>0.21841107905185853</v>
          </cell>
          <cell r="AX419">
            <v>2571</v>
          </cell>
          <cell r="AZ419">
            <v>0.21841107905185853</v>
          </cell>
        </row>
        <row r="420">
          <cell r="G420">
            <v>2576</v>
          </cell>
          <cell r="I420">
            <v>0.21919137511037032</v>
          </cell>
          <cell r="AX420">
            <v>2576</v>
          </cell>
          <cell r="AZ420">
            <v>0.21919137511037032</v>
          </cell>
        </row>
        <row r="421">
          <cell r="G421">
            <v>2578</v>
          </cell>
          <cell r="I421">
            <v>0.21972642605231019</v>
          </cell>
          <cell r="AX421">
            <v>2578</v>
          </cell>
          <cell r="AZ421">
            <v>0.21972642605231019</v>
          </cell>
        </row>
        <row r="422">
          <cell r="G422">
            <v>2583</v>
          </cell>
          <cell r="I422">
            <v>0.22019458219165808</v>
          </cell>
          <cell r="AX422">
            <v>2583</v>
          </cell>
          <cell r="AZ422">
            <v>0.22019458219165808</v>
          </cell>
        </row>
        <row r="423">
          <cell r="G423">
            <v>2586</v>
          </cell>
          <cell r="I423">
            <v>0.22071151220860274</v>
          </cell>
          <cell r="AX423">
            <v>2586</v>
          </cell>
          <cell r="AZ423">
            <v>0.22071151220860274</v>
          </cell>
        </row>
        <row r="424">
          <cell r="G424">
            <v>2588</v>
          </cell>
          <cell r="I424">
            <v>0.22117966834795064</v>
          </cell>
          <cell r="AX424">
            <v>2588</v>
          </cell>
          <cell r="AZ424">
            <v>0.22117966834795064</v>
          </cell>
        </row>
        <row r="425">
          <cell r="G425">
            <v>2590</v>
          </cell>
          <cell r="I425">
            <v>0.22184377982805317</v>
          </cell>
          <cell r="AX425">
            <v>2590</v>
          </cell>
          <cell r="AZ425">
            <v>0.22184377982805317</v>
          </cell>
        </row>
        <row r="426">
          <cell r="G426">
            <v>2593</v>
          </cell>
          <cell r="I426">
            <v>0.22231193596740106</v>
          </cell>
          <cell r="AX426">
            <v>2593</v>
          </cell>
          <cell r="AZ426">
            <v>0.22231193596740106</v>
          </cell>
        </row>
        <row r="427">
          <cell r="G427">
            <v>2594</v>
          </cell>
          <cell r="I427">
            <v>0.2229760474475036</v>
          </cell>
          <cell r="AX427">
            <v>2594</v>
          </cell>
          <cell r="AZ427">
            <v>0.2229760474475036</v>
          </cell>
        </row>
        <row r="428">
          <cell r="G428">
            <v>2594</v>
          </cell>
          <cell r="I428">
            <v>0.22344420358685149</v>
          </cell>
          <cell r="AX428">
            <v>2594</v>
          </cell>
          <cell r="AZ428">
            <v>0.22344420358685149</v>
          </cell>
        </row>
        <row r="429">
          <cell r="G429">
            <v>2595</v>
          </cell>
          <cell r="I429">
            <v>0.22396113360379616</v>
          </cell>
          <cell r="AX429">
            <v>2595</v>
          </cell>
          <cell r="AZ429">
            <v>0.22396113360379616</v>
          </cell>
        </row>
        <row r="430">
          <cell r="G430">
            <v>2597</v>
          </cell>
          <cell r="I430">
            <v>0.22442928974314405</v>
          </cell>
          <cell r="AX430">
            <v>2597</v>
          </cell>
          <cell r="AZ430">
            <v>0.22442928974314405</v>
          </cell>
        </row>
        <row r="431">
          <cell r="G431">
            <v>2598</v>
          </cell>
          <cell r="I431">
            <v>0.22489744588249194</v>
          </cell>
          <cell r="AX431">
            <v>2598</v>
          </cell>
          <cell r="AZ431">
            <v>0.22489744588249194</v>
          </cell>
        </row>
        <row r="432">
          <cell r="G432">
            <v>2599</v>
          </cell>
          <cell r="I432">
            <v>0.22536560202183983</v>
          </cell>
          <cell r="AX432">
            <v>2599</v>
          </cell>
          <cell r="AZ432">
            <v>0.22536560202183983</v>
          </cell>
        </row>
        <row r="433">
          <cell r="G433">
            <v>2603</v>
          </cell>
          <cell r="I433">
            <v>0.22595082406572367</v>
          </cell>
          <cell r="AX433">
            <v>2603</v>
          </cell>
          <cell r="AZ433">
            <v>0.22595082406572367</v>
          </cell>
        </row>
        <row r="434">
          <cell r="G434">
            <v>2605</v>
          </cell>
          <cell r="I434">
            <v>0.22655803627125648</v>
          </cell>
          <cell r="AX434">
            <v>2605</v>
          </cell>
          <cell r="AZ434">
            <v>0.22655803627125648</v>
          </cell>
        </row>
        <row r="435">
          <cell r="G435">
            <v>2607</v>
          </cell>
          <cell r="I435">
            <v>0.22680457113337968</v>
          </cell>
          <cell r="AX435">
            <v>2607</v>
          </cell>
          <cell r="AZ435">
            <v>0.22680457113337968</v>
          </cell>
        </row>
        <row r="436">
          <cell r="G436">
            <v>2608</v>
          </cell>
          <cell r="I436">
            <v>0.22728388357174598</v>
          </cell>
          <cell r="AX436">
            <v>2608</v>
          </cell>
          <cell r="AZ436">
            <v>0.22728388357174598</v>
          </cell>
        </row>
        <row r="437">
          <cell r="G437">
            <v>2608</v>
          </cell>
          <cell r="I437">
            <v>0.22757151832543596</v>
          </cell>
          <cell r="AX437">
            <v>2608</v>
          </cell>
          <cell r="AZ437">
            <v>0.22757151832543596</v>
          </cell>
        </row>
        <row r="438">
          <cell r="G438">
            <v>2610</v>
          </cell>
          <cell r="I438">
            <v>0.22797712180554777</v>
          </cell>
          <cell r="AX438">
            <v>2610</v>
          </cell>
          <cell r="AZ438">
            <v>0.22797712180554777</v>
          </cell>
        </row>
        <row r="439">
          <cell r="G439">
            <v>2610</v>
          </cell>
          <cell r="I439">
            <v>0.22824751696036927</v>
          </cell>
          <cell r="AX439">
            <v>2610</v>
          </cell>
          <cell r="AZ439">
            <v>0.22824751696036927</v>
          </cell>
        </row>
        <row r="440">
          <cell r="G440">
            <v>2610</v>
          </cell>
          <cell r="I440">
            <v>0.22849405182249247</v>
          </cell>
          <cell r="AX440">
            <v>2610</v>
          </cell>
          <cell r="AZ440">
            <v>0.22849405182249247</v>
          </cell>
        </row>
        <row r="441">
          <cell r="G441">
            <v>2612</v>
          </cell>
          <cell r="I441">
            <v>0.22889965530260428</v>
          </cell>
          <cell r="AX441">
            <v>2612</v>
          </cell>
          <cell r="AZ441">
            <v>0.22889965530260428</v>
          </cell>
        </row>
        <row r="442">
          <cell r="G442">
            <v>2612</v>
          </cell>
          <cell r="I442">
            <v>0.22918729005629426</v>
          </cell>
          <cell r="AX442">
            <v>2612</v>
          </cell>
          <cell r="AZ442">
            <v>0.22918729005629426</v>
          </cell>
        </row>
        <row r="443">
          <cell r="G443">
            <v>2612</v>
          </cell>
          <cell r="I443">
            <v>0.22943382491841746</v>
          </cell>
          <cell r="AX443">
            <v>2612</v>
          </cell>
          <cell r="AZ443">
            <v>0.22943382491841746</v>
          </cell>
        </row>
        <row r="444">
          <cell r="G444">
            <v>2613</v>
          </cell>
          <cell r="I444">
            <v>0.23004576619097156</v>
          </cell>
          <cell r="AX444">
            <v>2613</v>
          </cell>
          <cell r="AZ444">
            <v>0.23004576619097156</v>
          </cell>
        </row>
        <row r="445">
          <cell r="G445">
            <v>2614</v>
          </cell>
          <cell r="I445">
            <v>0.23029230105309476</v>
          </cell>
          <cell r="AX445">
            <v>2614</v>
          </cell>
          <cell r="AZ445">
            <v>0.23029230105309476</v>
          </cell>
        </row>
        <row r="446">
          <cell r="G446">
            <v>2615</v>
          </cell>
          <cell r="I446">
            <v>0.2305645233474472</v>
          </cell>
          <cell r="AX446">
            <v>2615</v>
          </cell>
          <cell r="AZ446">
            <v>0.2305645233474472</v>
          </cell>
        </row>
        <row r="447">
          <cell r="G447">
            <v>2615</v>
          </cell>
          <cell r="I447">
            <v>0.2308110582095704</v>
          </cell>
          <cell r="AX447">
            <v>2615</v>
          </cell>
          <cell r="AZ447">
            <v>0.2308110582095704</v>
          </cell>
        </row>
        <row r="448">
          <cell r="G448">
            <v>2616</v>
          </cell>
          <cell r="I448">
            <v>0.23108328050392285</v>
          </cell>
          <cell r="AX448">
            <v>2616</v>
          </cell>
          <cell r="AZ448">
            <v>0.23108328050392285</v>
          </cell>
        </row>
        <row r="449">
          <cell r="G449">
            <v>2617</v>
          </cell>
          <cell r="I449">
            <v>0.23148888398403467</v>
          </cell>
          <cell r="AX449">
            <v>2617</v>
          </cell>
          <cell r="AZ449">
            <v>0.23148888398403467</v>
          </cell>
        </row>
        <row r="450">
          <cell r="G450">
            <v>2617</v>
          </cell>
          <cell r="I450">
            <v>0.23173541884615786</v>
          </cell>
          <cell r="AX450">
            <v>2617</v>
          </cell>
          <cell r="AZ450">
            <v>0.23173541884615786</v>
          </cell>
        </row>
        <row r="451">
          <cell r="G451">
            <v>2618</v>
          </cell>
          <cell r="I451">
            <v>0.23202559009943199</v>
          </cell>
          <cell r="AX451">
            <v>2618</v>
          </cell>
          <cell r="AZ451">
            <v>0.23202559009943199</v>
          </cell>
        </row>
        <row r="452">
          <cell r="G452">
            <v>2619</v>
          </cell>
          <cell r="I452">
            <v>0.23251865982367836</v>
          </cell>
          <cell r="AX452">
            <v>2619</v>
          </cell>
          <cell r="AZ452">
            <v>0.23251865982367836</v>
          </cell>
        </row>
        <row r="453">
          <cell r="G453">
            <v>2620</v>
          </cell>
          <cell r="I453">
            <v>0.23315044168196267</v>
          </cell>
          <cell r="AX453">
            <v>2620</v>
          </cell>
          <cell r="AZ453">
            <v>0.23315044168196267</v>
          </cell>
        </row>
        <row r="454">
          <cell r="G454">
            <v>2621</v>
          </cell>
          <cell r="I454">
            <v>0.23351339757584619</v>
          </cell>
          <cell r="AX454">
            <v>2621</v>
          </cell>
          <cell r="AZ454">
            <v>0.23351339757584619</v>
          </cell>
        </row>
        <row r="455">
          <cell r="G455">
            <v>2621</v>
          </cell>
          <cell r="I455">
            <v>0.23381197367096268</v>
          </cell>
          <cell r="AX455">
            <v>2621</v>
          </cell>
          <cell r="AZ455">
            <v>0.23381197367096268</v>
          </cell>
        </row>
        <row r="456">
          <cell r="G456">
            <v>2621</v>
          </cell>
          <cell r="I456">
            <v>0.23410214492423681</v>
          </cell>
          <cell r="AX456">
            <v>2621</v>
          </cell>
          <cell r="AZ456">
            <v>0.23410214492423681</v>
          </cell>
        </row>
        <row r="457">
          <cell r="G457">
            <v>2621</v>
          </cell>
          <cell r="I457">
            <v>0.23437254007905831</v>
          </cell>
          <cell r="AX457">
            <v>2621</v>
          </cell>
          <cell r="AZ457">
            <v>0.23437254007905831</v>
          </cell>
        </row>
        <row r="458">
          <cell r="G458">
            <v>2621</v>
          </cell>
          <cell r="I458">
            <v>0.2346190749411815</v>
          </cell>
          <cell r="AX458">
            <v>2621</v>
          </cell>
          <cell r="AZ458">
            <v>0.2346190749411815</v>
          </cell>
        </row>
        <row r="459">
          <cell r="G459">
            <v>2622</v>
          </cell>
          <cell r="I459">
            <v>0.23489129723553395</v>
          </cell>
          <cell r="AX459">
            <v>2622</v>
          </cell>
          <cell r="AZ459">
            <v>0.23489129723553395</v>
          </cell>
        </row>
        <row r="460">
          <cell r="G460">
            <v>2622</v>
          </cell>
          <cell r="I460">
            <v>0.23513783209765715</v>
          </cell>
          <cell r="AX460">
            <v>2622</v>
          </cell>
          <cell r="AZ460">
            <v>0.23513783209765715</v>
          </cell>
        </row>
        <row r="461">
          <cell r="G461">
            <v>2625</v>
          </cell>
          <cell r="I461">
            <v>0.23538436695978035</v>
          </cell>
          <cell r="AX461">
            <v>2625</v>
          </cell>
          <cell r="AZ461">
            <v>0.23538436695978035</v>
          </cell>
        </row>
        <row r="462">
          <cell r="G462">
            <v>2626</v>
          </cell>
          <cell r="I462">
            <v>0.23578246841993569</v>
          </cell>
          <cell r="AX462">
            <v>2626</v>
          </cell>
          <cell r="AZ462">
            <v>0.23578246841993569</v>
          </cell>
        </row>
        <row r="463">
          <cell r="G463">
            <v>2627</v>
          </cell>
          <cell r="I463">
            <v>0.23605286357475719</v>
          </cell>
          <cell r="AX463">
            <v>2627</v>
          </cell>
          <cell r="AZ463">
            <v>0.23605286357475719</v>
          </cell>
        </row>
        <row r="464">
          <cell r="G464">
            <v>2627</v>
          </cell>
          <cell r="I464">
            <v>0.23667589665905212</v>
          </cell>
          <cell r="AX464">
            <v>2627</v>
          </cell>
          <cell r="AZ464">
            <v>0.23667589665905212</v>
          </cell>
        </row>
        <row r="465">
          <cell r="G465">
            <v>2628</v>
          </cell>
          <cell r="I465">
            <v>0.23708150013916393</v>
          </cell>
          <cell r="AX465">
            <v>2628</v>
          </cell>
          <cell r="AZ465">
            <v>0.23708150013916393</v>
          </cell>
        </row>
        <row r="466">
          <cell r="G466">
            <v>2629</v>
          </cell>
          <cell r="I466">
            <v>0.23735372243351638</v>
          </cell>
          <cell r="AX466">
            <v>2629</v>
          </cell>
          <cell r="AZ466">
            <v>0.23735372243351638</v>
          </cell>
        </row>
        <row r="467">
          <cell r="G467">
            <v>2630</v>
          </cell>
          <cell r="I467">
            <v>0.23784679215776275</v>
          </cell>
          <cell r="AX467">
            <v>2630</v>
          </cell>
          <cell r="AZ467">
            <v>0.23784679215776275</v>
          </cell>
        </row>
        <row r="468">
          <cell r="G468">
            <v>2630</v>
          </cell>
          <cell r="I468">
            <v>0.23820734052661724</v>
          </cell>
          <cell r="AX468">
            <v>2630</v>
          </cell>
          <cell r="AZ468">
            <v>0.23820734052661724</v>
          </cell>
        </row>
        <row r="469">
          <cell r="G469">
            <v>2630</v>
          </cell>
          <cell r="I469">
            <v>0.23858351631240116</v>
          </cell>
          <cell r="AX469">
            <v>2630</v>
          </cell>
          <cell r="AZ469">
            <v>0.23858351631240116</v>
          </cell>
        </row>
        <row r="470">
          <cell r="G470">
            <v>2634</v>
          </cell>
          <cell r="I470">
            <v>0.23906375306841252</v>
          </cell>
          <cell r="AX470">
            <v>2634</v>
          </cell>
          <cell r="AZ470">
            <v>0.23906375306841252</v>
          </cell>
        </row>
        <row r="471">
          <cell r="G471">
            <v>2634</v>
          </cell>
          <cell r="I471">
            <v>0.23954398982442388</v>
          </cell>
          <cell r="AX471">
            <v>2634</v>
          </cell>
          <cell r="AZ471">
            <v>0.23954398982442388</v>
          </cell>
        </row>
        <row r="472">
          <cell r="G472">
            <v>2635</v>
          </cell>
          <cell r="I472">
            <v>0.23983162457811386</v>
          </cell>
          <cell r="AX472">
            <v>2635</v>
          </cell>
          <cell r="AZ472">
            <v>0.23983162457811386</v>
          </cell>
        </row>
        <row r="473">
          <cell r="G473">
            <v>2635</v>
          </cell>
          <cell r="I473">
            <v>0.24031523616831768</v>
          </cell>
          <cell r="AX473">
            <v>2635</v>
          </cell>
          <cell r="AZ473">
            <v>0.24031523616831768</v>
          </cell>
        </row>
        <row r="474">
          <cell r="G474">
            <v>2636</v>
          </cell>
          <cell r="I474">
            <v>0.24064394931781527</v>
          </cell>
          <cell r="AX474">
            <v>2636</v>
          </cell>
          <cell r="AZ474">
            <v>0.24064394931781527</v>
          </cell>
        </row>
        <row r="475">
          <cell r="G475">
            <v>2636</v>
          </cell>
          <cell r="I475">
            <v>0.24100892581306244</v>
          </cell>
          <cell r="AX475">
            <v>2636</v>
          </cell>
          <cell r="AZ475">
            <v>0.24100892581306244</v>
          </cell>
        </row>
        <row r="476">
          <cell r="G476">
            <v>2637</v>
          </cell>
          <cell r="I476">
            <v>0.24139311951702336</v>
          </cell>
          <cell r="AX476">
            <v>2637</v>
          </cell>
          <cell r="AZ476">
            <v>0.24139311951702336</v>
          </cell>
        </row>
        <row r="477">
          <cell r="G477">
            <v>2639</v>
          </cell>
          <cell r="I477">
            <v>0.24177731322098428</v>
          </cell>
          <cell r="AX477">
            <v>2639</v>
          </cell>
          <cell r="AZ477">
            <v>0.24177731322098428</v>
          </cell>
        </row>
        <row r="478">
          <cell r="G478">
            <v>2640</v>
          </cell>
          <cell r="I478">
            <v>0.2422152893144327</v>
          </cell>
          <cell r="AX478">
            <v>2640</v>
          </cell>
          <cell r="AZ478">
            <v>0.2422152893144327</v>
          </cell>
        </row>
        <row r="479">
          <cell r="G479">
            <v>2640</v>
          </cell>
          <cell r="I479">
            <v>0.24265326540788112</v>
          </cell>
          <cell r="AX479">
            <v>2640</v>
          </cell>
          <cell r="AZ479">
            <v>0.24265326540788112</v>
          </cell>
        </row>
        <row r="480">
          <cell r="G480">
            <v>2642</v>
          </cell>
          <cell r="I480">
            <v>0.24313350216389248</v>
          </cell>
          <cell r="AX480">
            <v>2642</v>
          </cell>
          <cell r="AZ480">
            <v>0.24313350216389248</v>
          </cell>
        </row>
        <row r="481">
          <cell r="G481">
            <v>2642</v>
          </cell>
          <cell r="I481">
            <v>0.24355772097146081</v>
          </cell>
          <cell r="AX481">
            <v>2642</v>
          </cell>
          <cell r="AZ481">
            <v>0.24355772097146081</v>
          </cell>
        </row>
        <row r="482">
          <cell r="G482">
            <v>2643</v>
          </cell>
          <cell r="I482">
            <v>0.24420470033149078</v>
          </cell>
          <cell r="AX482">
            <v>2643</v>
          </cell>
          <cell r="AZ482">
            <v>0.24420470033149078</v>
          </cell>
        </row>
        <row r="483">
          <cell r="G483">
            <v>2643</v>
          </cell>
          <cell r="I483">
            <v>0.24456967682673794</v>
          </cell>
          <cell r="AX483">
            <v>2643</v>
          </cell>
          <cell r="AZ483">
            <v>0.24456967682673794</v>
          </cell>
        </row>
        <row r="484">
          <cell r="G484">
            <v>2643</v>
          </cell>
          <cell r="I484">
            <v>0.24493465332198511</v>
          </cell>
          <cell r="AX484">
            <v>2643</v>
          </cell>
          <cell r="AZ484">
            <v>0.24493465332198511</v>
          </cell>
        </row>
        <row r="485">
          <cell r="G485">
            <v>2645</v>
          </cell>
          <cell r="I485">
            <v>0.24535003737252731</v>
          </cell>
          <cell r="AX485">
            <v>2645</v>
          </cell>
          <cell r="AZ485">
            <v>0.24535003737252731</v>
          </cell>
        </row>
        <row r="486">
          <cell r="G486">
            <v>2645</v>
          </cell>
          <cell r="I486">
            <v>0.24583667986477659</v>
          </cell>
          <cell r="AX486">
            <v>2645</v>
          </cell>
          <cell r="AZ486">
            <v>0.24583667986477659</v>
          </cell>
        </row>
        <row r="487">
          <cell r="G487">
            <v>2645</v>
          </cell>
          <cell r="I487">
            <v>0.24622087356873751</v>
          </cell>
          <cell r="AX487">
            <v>2645</v>
          </cell>
          <cell r="AZ487">
            <v>0.24622087356873751</v>
          </cell>
        </row>
        <row r="488">
          <cell r="G488">
            <v>2645</v>
          </cell>
          <cell r="I488">
            <v>0.24658585006398467</v>
          </cell>
          <cell r="AX488">
            <v>2645</v>
          </cell>
          <cell r="AZ488">
            <v>0.24658585006398467</v>
          </cell>
        </row>
        <row r="489">
          <cell r="G489">
            <v>2647</v>
          </cell>
          <cell r="I489">
            <v>0.24706608681999603</v>
          </cell>
          <cell r="AX489">
            <v>2647</v>
          </cell>
          <cell r="AZ489">
            <v>0.24706608681999603</v>
          </cell>
        </row>
        <row r="490">
          <cell r="G490">
            <v>2647</v>
          </cell>
          <cell r="I490">
            <v>0.24749030562756436</v>
          </cell>
          <cell r="AX490">
            <v>2647</v>
          </cell>
          <cell r="AZ490">
            <v>0.24749030562756436</v>
          </cell>
        </row>
        <row r="491">
          <cell r="G491">
            <v>2651</v>
          </cell>
          <cell r="I491">
            <v>0.24792828172101278</v>
          </cell>
          <cell r="AX491">
            <v>2651</v>
          </cell>
          <cell r="AZ491">
            <v>0.24792828172101278</v>
          </cell>
        </row>
        <row r="492">
          <cell r="G492">
            <v>2652</v>
          </cell>
          <cell r="I492">
            <v>0.2483124754249737</v>
          </cell>
          <cell r="AX492">
            <v>2652</v>
          </cell>
          <cell r="AZ492">
            <v>0.2483124754249737</v>
          </cell>
        </row>
        <row r="493">
          <cell r="G493">
            <v>2657</v>
          </cell>
          <cell r="I493">
            <v>0.24875045151842212</v>
          </cell>
          <cell r="AX493">
            <v>2657</v>
          </cell>
          <cell r="AZ493">
            <v>0.24875045151842212</v>
          </cell>
        </row>
        <row r="494">
          <cell r="G494">
            <v>2658</v>
          </cell>
          <cell r="I494">
            <v>0.24913464522238304</v>
          </cell>
          <cell r="AX494">
            <v>2658</v>
          </cell>
          <cell r="AZ494">
            <v>0.24913464522238304</v>
          </cell>
        </row>
        <row r="495">
          <cell r="G495">
            <v>2665</v>
          </cell>
          <cell r="I495">
            <v>0.24966088290305596</v>
          </cell>
          <cell r="AX495">
            <v>2665</v>
          </cell>
          <cell r="AZ495">
            <v>0.24966088290305596</v>
          </cell>
        </row>
        <row r="496">
          <cell r="G496">
            <v>2671</v>
          </cell>
          <cell r="I496">
            <v>0.25057559194376816</v>
          </cell>
          <cell r="AX496">
            <v>2671</v>
          </cell>
          <cell r="AZ496">
            <v>0.25057559194376816</v>
          </cell>
        </row>
        <row r="497">
          <cell r="G497">
            <v>2671</v>
          </cell>
          <cell r="I497">
            <v>0.25097958324194092</v>
          </cell>
          <cell r="AX497">
            <v>2671</v>
          </cell>
          <cell r="AZ497">
            <v>0.25097958324194092</v>
          </cell>
        </row>
        <row r="498">
          <cell r="G498">
            <v>2672</v>
          </cell>
          <cell r="I498">
            <v>0.25134546255907397</v>
          </cell>
          <cell r="AX498">
            <v>2672</v>
          </cell>
          <cell r="AZ498">
            <v>0.25134546255907397</v>
          </cell>
        </row>
        <row r="499">
          <cell r="G499">
            <v>2673</v>
          </cell>
          <cell r="I499">
            <v>0.25185508401789486</v>
          </cell>
          <cell r="AX499">
            <v>2673</v>
          </cell>
          <cell r="AZ499">
            <v>0.25185508401789486</v>
          </cell>
        </row>
        <row r="500">
          <cell r="G500">
            <v>2674</v>
          </cell>
          <cell r="I500">
            <v>0.25276979305860703</v>
          </cell>
          <cell r="AX500">
            <v>2674</v>
          </cell>
          <cell r="AZ500">
            <v>0.25276979305860703</v>
          </cell>
        </row>
        <row r="501">
          <cell r="G501">
            <v>2676</v>
          </cell>
          <cell r="I501">
            <v>0.25323844360041625</v>
          </cell>
          <cell r="AX501">
            <v>2676</v>
          </cell>
          <cell r="AZ501">
            <v>0.25323844360041625</v>
          </cell>
        </row>
        <row r="502">
          <cell r="G502">
            <v>2676</v>
          </cell>
          <cell r="I502">
            <v>0.25358145142977362</v>
          </cell>
          <cell r="AX502">
            <v>2676</v>
          </cell>
          <cell r="AZ502">
            <v>0.25358145142977362</v>
          </cell>
        </row>
        <row r="503">
          <cell r="G503">
            <v>2680</v>
          </cell>
          <cell r="I503">
            <v>0.25479750951853752</v>
          </cell>
          <cell r="AX503">
            <v>2680</v>
          </cell>
          <cell r="AZ503">
            <v>0.25479750951853752</v>
          </cell>
        </row>
        <row r="504">
          <cell r="G504">
            <v>2680</v>
          </cell>
          <cell r="I504">
            <v>0.25507192438032711</v>
          </cell>
          <cell r="AX504">
            <v>2680</v>
          </cell>
          <cell r="AZ504">
            <v>0.25507192438032711</v>
          </cell>
        </row>
        <row r="505">
          <cell r="G505">
            <v>2681</v>
          </cell>
          <cell r="I505">
            <v>0.25545067965721358</v>
          </cell>
          <cell r="AX505">
            <v>2681</v>
          </cell>
          <cell r="AZ505">
            <v>0.25545067965721358</v>
          </cell>
        </row>
        <row r="506">
          <cell r="G506">
            <v>2681</v>
          </cell>
          <cell r="I506">
            <v>0.25575368387872272</v>
          </cell>
          <cell r="AX506">
            <v>2681</v>
          </cell>
          <cell r="AZ506">
            <v>0.25575368387872272</v>
          </cell>
        </row>
        <row r="507">
          <cell r="G507">
            <v>2681</v>
          </cell>
          <cell r="I507">
            <v>0.2560280987405123</v>
          </cell>
          <cell r="AX507">
            <v>2681</v>
          </cell>
          <cell r="AZ507">
            <v>0.2560280987405123</v>
          </cell>
        </row>
        <row r="508">
          <cell r="G508">
            <v>2682</v>
          </cell>
          <cell r="I508">
            <v>0.25639397805764536</v>
          </cell>
          <cell r="AX508">
            <v>2682</v>
          </cell>
          <cell r="AZ508">
            <v>0.25639397805764536</v>
          </cell>
        </row>
        <row r="509">
          <cell r="G509">
            <v>2684</v>
          </cell>
          <cell r="I509">
            <v>0.25690359951646624</v>
          </cell>
          <cell r="AX509">
            <v>2684</v>
          </cell>
          <cell r="AZ509">
            <v>0.25690359951646624</v>
          </cell>
        </row>
        <row r="510">
          <cell r="G510">
            <v>2684</v>
          </cell>
          <cell r="I510">
            <v>0.25724336148618626</v>
          </cell>
          <cell r="AX510">
            <v>2684</v>
          </cell>
          <cell r="AZ510">
            <v>0.25724336148618626</v>
          </cell>
        </row>
        <row r="511">
          <cell r="G511">
            <v>2685</v>
          </cell>
          <cell r="I511">
            <v>0.25760924080331932</v>
          </cell>
          <cell r="AX511">
            <v>2685</v>
          </cell>
          <cell r="AZ511">
            <v>0.25760924080331932</v>
          </cell>
        </row>
        <row r="512">
          <cell r="G512">
            <v>2685</v>
          </cell>
          <cell r="I512">
            <v>0.25795224863267668</v>
          </cell>
          <cell r="AX512">
            <v>2685</v>
          </cell>
          <cell r="AZ512">
            <v>0.25795224863267668</v>
          </cell>
        </row>
        <row r="513">
          <cell r="G513">
            <v>2689</v>
          </cell>
          <cell r="I513">
            <v>0.25831812794980974</v>
          </cell>
          <cell r="AX513">
            <v>2689</v>
          </cell>
          <cell r="AZ513">
            <v>0.25831812794980974</v>
          </cell>
        </row>
        <row r="514">
          <cell r="G514">
            <v>2689</v>
          </cell>
          <cell r="I514">
            <v>0.25904810243606324</v>
          </cell>
          <cell r="AX514">
            <v>2689</v>
          </cell>
          <cell r="AZ514">
            <v>0.25904810243606324</v>
          </cell>
        </row>
        <row r="515">
          <cell r="G515">
            <v>2691</v>
          </cell>
          <cell r="I515">
            <v>0.2594139817531963</v>
          </cell>
          <cell r="AX515">
            <v>2691</v>
          </cell>
          <cell r="AZ515">
            <v>0.2594139817531963</v>
          </cell>
        </row>
        <row r="516">
          <cell r="G516">
            <v>2692</v>
          </cell>
          <cell r="I516">
            <v>0.25986848808546004</v>
          </cell>
          <cell r="AX516">
            <v>2692</v>
          </cell>
          <cell r="AZ516">
            <v>0.25986848808546004</v>
          </cell>
        </row>
        <row r="517">
          <cell r="G517">
            <v>2692</v>
          </cell>
          <cell r="I517">
            <v>0.2602114959148174</v>
          </cell>
          <cell r="AX517">
            <v>2692</v>
          </cell>
          <cell r="AZ517">
            <v>0.2602114959148174</v>
          </cell>
        </row>
        <row r="518">
          <cell r="G518">
            <v>2700</v>
          </cell>
          <cell r="I518">
            <v>0.26094147040107091</v>
          </cell>
          <cell r="AX518">
            <v>2700</v>
          </cell>
          <cell r="AZ518">
            <v>0.26094147040107091</v>
          </cell>
        </row>
        <row r="519">
          <cell r="G519">
            <v>2728</v>
          </cell>
          <cell r="I519">
            <v>0.26148488319333479</v>
          </cell>
          <cell r="AX519">
            <v>2728</v>
          </cell>
          <cell r="AZ519">
            <v>0.26148488319333479</v>
          </cell>
        </row>
        <row r="520">
          <cell r="G520">
            <v>2743</v>
          </cell>
          <cell r="I520">
            <v>0.26202829598559868</v>
          </cell>
          <cell r="AX520">
            <v>2743</v>
          </cell>
          <cell r="AZ520">
            <v>0.26202829598559868</v>
          </cell>
        </row>
        <row r="521">
          <cell r="G521">
            <v>2747</v>
          </cell>
          <cell r="I521">
            <v>0.26246302621940976</v>
          </cell>
          <cell r="AX521">
            <v>2747</v>
          </cell>
          <cell r="AZ521">
            <v>0.26246302621940976</v>
          </cell>
        </row>
        <row r="522">
          <cell r="G522">
            <v>2749</v>
          </cell>
          <cell r="I522">
            <v>0.2631875622785888</v>
          </cell>
          <cell r="AX522">
            <v>2749</v>
          </cell>
          <cell r="AZ522">
            <v>0.2631875622785888</v>
          </cell>
        </row>
        <row r="523">
          <cell r="G523">
            <v>2749</v>
          </cell>
          <cell r="I523">
            <v>0.26362229251239988</v>
          </cell>
          <cell r="AX523">
            <v>2749</v>
          </cell>
          <cell r="AZ523">
            <v>0.26362229251239988</v>
          </cell>
        </row>
        <row r="524">
          <cell r="G524">
            <v>2750</v>
          </cell>
          <cell r="I524">
            <v>0.26387499665740993</v>
          </cell>
          <cell r="AX524">
            <v>2750</v>
          </cell>
          <cell r="AZ524">
            <v>0.26387499665740993</v>
          </cell>
        </row>
        <row r="525">
          <cell r="G525">
            <v>2753</v>
          </cell>
          <cell r="I525">
            <v>0.26441840944967382</v>
          </cell>
          <cell r="AX525">
            <v>2753</v>
          </cell>
          <cell r="AZ525">
            <v>0.26441840944967382</v>
          </cell>
        </row>
        <row r="526">
          <cell r="G526">
            <v>2754</v>
          </cell>
          <cell r="I526">
            <v>0.26496182224193771</v>
          </cell>
          <cell r="AX526">
            <v>2754</v>
          </cell>
          <cell r="AZ526">
            <v>0.26496182224193771</v>
          </cell>
        </row>
        <row r="527">
          <cell r="G527">
            <v>2755</v>
          </cell>
          <cell r="I527">
            <v>0.26539655247574878</v>
          </cell>
          <cell r="AX527">
            <v>2755</v>
          </cell>
          <cell r="AZ527">
            <v>0.26539655247574878</v>
          </cell>
        </row>
        <row r="528">
          <cell r="G528">
            <v>2757</v>
          </cell>
          <cell r="I528">
            <v>0.26567556743000453</v>
          </cell>
          <cell r="AX528">
            <v>2757</v>
          </cell>
          <cell r="AZ528">
            <v>0.26567556743000453</v>
          </cell>
        </row>
        <row r="529">
          <cell r="G529">
            <v>2758</v>
          </cell>
          <cell r="I529">
            <v>0.26592827157501459</v>
          </cell>
          <cell r="AX529">
            <v>2758</v>
          </cell>
          <cell r="AZ529">
            <v>0.26592827157501459</v>
          </cell>
        </row>
        <row r="530">
          <cell r="G530">
            <v>2760</v>
          </cell>
          <cell r="I530">
            <v>0.26620728652927034</v>
          </cell>
          <cell r="AX530">
            <v>2760</v>
          </cell>
          <cell r="AZ530">
            <v>0.26620728652927034</v>
          </cell>
        </row>
        <row r="531">
          <cell r="G531">
            <v>2853</v>
          </cell>
          <cell r="I531">
            <v>0.26664947579151954</v>
          </cell>
          <cell r="AX531">
            <v>2853</v>
          </cell>
          <cell r="AZ531">
            <v>0.26664947579151954</v>
          </cell>
        </row>
        <row r="532">
          <cell r="G532">
            <v>2858</v>
          </cell>
          <cell r="I532">
            <v>0.26709166505376875</v>
          </cell>
          <cell r="AX532">
            <v>2858</v>
          </cell>
          <cell r="AZ532">
            <v>0.26709166505376875</v>
          </cell>
        </row>
        <row r="533">
          <cell r="G533">
            <v>2858</v>
          </cell>
          <cell r="I533">
            <v>0.26753385431601795</v>
          </cell>
          <cell r="AX533">
            <v>2858</v>
          </cell>
          <cell r="AZ533">
            <v>0.26753385431601795</v>
          </cell>
        </row>
        <row r="534">
          <cell r="G534">
            <v>2859</v>
          </cell>
          <cell r="I534">
            <v>0.26797604357826715</v>
          </cell>
          <cell r="AX534">
            <v>2859</v>
          </cell>
          <cell r="AZ534">
            <v>0.26797604357826715</v>
          </cell>
        </row>
        <row r="535">
          <cell r="G535">
            <v>2859</v>
          </cell>
          <cell r="I535">
            <v>0.26841823284051636</v>
          </cell>
          <cell r="AX535">
            <v>2859</v>
          </cell>
          <cell r="AZ535">
            <v>0.26841823284051636</v>
          </cell>
        </row>
        <row r="536">
          <cell r="G536">
            <v>2860</v>
          </cell>
          <cell r="I536">
            <v>0.26886042210276556</v>
          </cell>
          <cell r="AX536">
            <v>2860</v>
          </cell>
          <cell r="AZ536">
            <v>0.26886042210276556</v>
          </cell>
        </row>
        <row r="537">
          <cell r="G537">
            <v>2861</v>
          </cell>
          <cell r="I537">
            <v>0.26930261136501477</v>
          </cell>
          <cell r="AX537">
            <v>2861</v>
          </cell>
          <cell r="AZ537">
            <v>0.26930261136501477</v>
          </cell>
        </row>
        <row r="538">
          <cell r="G538">
            <v>2862</v>
          </cell>
          <cell r="I538">
            <v>0.26974480062726397</v>
          </cell>
          <cell r="AX538">
            <v>2862</v>
          </cell>
          <cell r="AZ538">
            <v>0.26974480062726397</v>
          </cell>
        </row>
        <row r="539">
          <cell r="G539">
            <v>2863</v>
          </cell>
          <cell r="I539">
            <v>0.27021858865551901</v>
          </cell>
          <cell r="AX539">
            <v>2863</v>
          </cell>
          <cell r="AZ539">
            <v>0.27021858865551901</v>
          </cell>
        </row>
        <row r="540">
          <cell r="G540">
            <v>2863</v>
          </cell>
          <cell r="I540">
            <v>0.27066077791776821</v>
          </cell>
          <cell r="AX540">
            <v>2863</v>
          </cell>
          <cell r="AZ540">
            <v>0.27066077791776821</v>
          </cell>
        </row>
        <row r="541">
          <cell r="G541">
            <v>2865</v>
          </cell>
          <cell r="I541">
            <v>0.27110296718001742</v>
          </cell>
          <cell r="AX541">
            <v>2865</v>
          </cell>
          <cell r="AZ541">
            <v>0.27110296718001742</v>
          </cell>
        </row>
        <row r="542">
          <cell r="G542">
            <v>2865</v>
          </cell>
          <cell r="I542">
            <v>0.27154515644226662</v>
          </cell>
          <cell r="AX542">
            <v>2865</v>
          </cell>
          <cell r="AZ542">
            <v>0.27154515644226662</v>
          </cell>
        </row>
        <row r="543">
          <cell r="G543">
            <v>2869</v>
          </cell>
          <cell r="I543">
            <v>0.27192978006141127</v>
          </cell>
          <cell r="AX543">
            <v>2869</v>
          </cell>
          <cell r="AZ543">
            <v>0.27192978006141127</v>
          </cell>
        </row>
        <row r="544">
          <cell r="G544">
            <v>2869</v>
          </cell>
          <cell r="I544">
            <v>0.27231440368055593</v>
          </cell>
          <cell r="AX544">
            <v>2869</v>
          </cell>
          <cell r="AZ544">
            <v>0.27231440368055593</v>
          </cell>
        </row>
        <row r="545">
          <cell r="G545">
            <v>2871</v>
          </cell>
          <cell r="I545">
            <v>0.27269902729970058</v>
          </cell>
          <cell r="AX545">
            <v>2871</v>
          </cell>
          <cell r="AZ545">
            <v>0.27269902729970058</v>
          </cell>
        </row>
        <row r="546">
          <cell r="G546">
            <v>2872</v>
          </cell>
          <cell r="I546">
            <v>0.27317281532795562</v>
          </cell>
          <cell r="AX546">
            <v>2872</v>
          </cell>
          <cell r="AZ546">
            <v>0.27317281532795562</v>
          </cell>
        </row>
        <row r="547">
          <cell r="G547">
            <v>2885</v>
          </cell>
          <cell r="I547">
            <v>0.27361500459020482</v>
          </cell>
          <cell r="AX547">
            <v>2885</v>
          </cell>
          <cell r="AZ547">
            <v>0.27361500459020482</v>
          </cell>
        </row>
        <row r="548">
          <cell r="G548">
            <v>2901</v>
          </cell>
          <cell r="I548">
            <v>0.27433599384911789</v>
          </cell>
          <cell r="AX548">
            <v>2901</v>
          </cell>
          <cell r="AZ548">
            <v>0.27433599384911789</v>
          </cell>
        </row>
        <row r="549">
          <cell r="G549">
            <v>2904</v>
          </cell>
          <cell r="I549">
            <v>0.27475137789966009</v>
          </cell>
          <cell r="AX549">
            <v>2904</v>
          </cell>
          <cell r="AZ549">
            <v>0.27475137789966009</v>
          </cell>
        </row>
        <row r="550">
          <cell r="G550">
            <v>2906</v>
          </cell>
          <cell r="I550">
            <v>0.275127553685444</v>
          </cell>
          <cell r="AX550">
            <v>2906</v>
          </cell>
          <cell r="AZ550">
            <v>0.275127553685444</v>
          </cell>
        </row>
        <row r="551">
          <cell r="G551">
            <v>2907</v>
          </cell>
          <cell r="I551">
            <v>0.27550372947122792</v>
          </cell>
          <cell r="AX551">
            <v>2907</v>
          </cell>
          <cell r="AZ551">
            <v>0.27550372947122792</v>
          </cell>
        </row>
        <row r="552">
          <cell r="G552">
            <v>2918</v>
          </cell>
          <cell r="I552">
            <v>0.27587990525701184</v>
          </cell>
          <cell r="AX552">
            <v>2918</v>
          </cell>
          <cell r="AZ552">
            <v>0.27587990525701184</v>
          </cell>
        </row>
        <row r="553">
          <cell r="G553">
            <v>2923</v>
          </cell>
          <cell r="I553">
            <v>0.27631876267658695</v>
          </cell>
          <cell r="AX553">
            <v>2923</v>
          </cell>
          <cell r="AZ553">
            <v>0.27631876267658695</v>
          </cell>
        </row>
        <row r="554">
          <cell r="G554">
            <v>2923</v>
          </cell>
          <cell r="I554">
            <v>0.27669493846237087</v>
          </cell>
          <cell r="AX554">
            <v>2923</v>
          </cell>
          <cell r="AZ554">
            <v>0.27669493846237087</v>
          </cell>
        </row>
        <row r="555">
          <cell r="G555">
            <v>2923</v>
          </cell>
          <cell r="I555">
            <v>0.27718828763148667</v>
          </cell>
          <cell r="AX555">
            <v>2923</v>
          </cell>
          <cell r="AZ555">
            <v>0.27718828763148667</v>
          </cell>
        </row>
        <row r="556">
          <cell r="G556">
            <v>2924</v>
          </cell>
          <cell r="I556">
            <v>0.27768163680060248</v>
          </cell>
          <cell r="AX556">
            <v>2924</v>
          </cell>
          <cell r="AZ556">
            <v>0.27768163680060248</v>
          </cell>
        </row>
        <row r="557">
          <cell r="G557">
            <v>2930</v>
          </cell>
          <cell r="I557">
            <v>0.27833751540493618</v>
          </cell>
          <cell r="AX557">
            <v>2930</v>
          </cell>
          <cell r="AZ557">
            <v>0.27833751540493618</v>
          </cell>
        </row>
        <row r="558">
          <cell r="G558">
            <v>2931</v>
          </cell>
          <cell r="I558">
            <v>0.27883086457405198</v>
          </cell>
          <cell r="AX558">
            <v>2931</v>
          </cell>
          <cell r="AZ558">
            <v>0.27883086457405198</v>
          </cell>
        </row>
        <row r="559">
          <cell r="G559">
            <v>2933</v>
          </cell>
          <cell r="I559">
            <v>0.27955718478124358</v>
          </cell>
          <cell r="AX559">
            <v>2933</v>
          </cell>
          <cell r="AZ559">
            <v>0.27955718478124358</v>
          </cell>
        </row>
        <row r="560">
          <cell r="G560">
            <v>2936</v>
          </cell>
          <cell r="I560">
            <v>0.28005053395035939</v>
          </cell>
          <cell r="AX560">
            <v>2936</v>
          </cell>
          <cell r="AZ560">
            <v>0.28005053395035939</v>
          </cell>
        </row>
        <row r="561">
          <cell r="G561">
            <v>2941</v>
          </cell>
          <cell r="I561">
            <v>0.28051424046755546</v>
          </cell>
          <cell r="AX561">
            <v>2941</v>
          </cell>
          <cell r="AZ561">
            <v>0.28051424046755546</v>
          </cell>
        </row>
        <row r="562">
          <cell r="G562">
            <v>2945</v>
          </cell>
          <cell r="I562">
            <v>0.28097794698475154</v>
          </cell>
          <cell r="AX562">
            <v>2945</v>
          </cell>
          <cell r="AZ562">
            <v>0.28097794698475154</v>
          </cell>
        </row>
        <row r="563">
          <cell r="G563">
            <v>2946</v>
          </cell>
          <cell r="I563">
            <v>0.281596229506266</v>
          </cell>
          <cell r="AX563">
            <v>2946</v>
          </cell>
          <cell r="AZ563">
            <v>0.281596229506266</v>
          </cell>
        </row>
        <row r="564">
          <cell r="G564">
            <v>2955</v>
          </cell>
          <cell r="I564">
            <v>0.28220483893614601</v>
          </cell>
          <cell r="AX564">
            <v>2955</v>
          </cell>
          <cell r="AZ564">
            <v>0.28220483893614601</v>
          </cell>
        </row>
        <row r="565">
          <cell r="G565">
            <v>2958</v>
          </cell>
          <cell r="I565">
            <v>0.28266854545334208</v>
          </cell>
          <cell r="AX565">
            <v>2958</v>
          </cell>
          <cell r="AZ565">
            <v>0.28266854545334208</v>
          </cell>
        </row>
        <row r="566">
          <cell r="G566">
            <v>2958</v>
          </cell>
          <cell r="I566">
            <v>0.28333151765820769</v>
          </cell>
          <cell r="AX566">
            <v>2958</v>
          </cell>
          <cell r="AZ566">
            <v>0.28333151765820769</v>
          </cell>
        </row>
        <row r="567">
          <cell r="G567">
            <v>2959</v>
          </cell>
          <cell r="I567">
            <v>0.28394012708808769</v>
          </cell>
          <cell r="AX567">
            <v>2959</v>
          </cell>
          <cell r="AZ567">
            <v>0.28394012708808769</v>
          </cell>
        </row>
        <row r="568">
          <cell r="G568">
            <v>2960</v>
          </cell>
          <cell r="I568">
            <v>0.28465647326301624</v>
          </cell>
          <cell r="AX568">
            <v>2960</v>
          </cell>
          <cell r="AZ568">
            <v>0.28465647326301624</v>
          </cell>
        </row>
        <row r="569">
          <cell r="G569">
            <v>2960</v>
          </cell>
          <cell r="I569">
            <v>0.2855378638769876</v>
          </cell>
          <cell r="AX569">
            <v>2960</v>
          </cell>
          <cell r="AZ569">
            <v>0.2855378638769876</v>
          </cell>
        </row>
        <row r="570">
          <cell r="G570">
            <v>2962</v>
          </cell>
          <cell r="I570">
            <v>0.28600157039418367</v>
          </cell>
          <cell r="AX570">
            <v>2962</v>
          </cell>
          <cell r="AZ570">
            <v>0.28600157039418367</v>
          </cell>
        </row>
        <row r="571">
          <cell r="G571">
            <v>2963</v>
          </cell>
          <cell r="I571">
            <v>0.28661017982406367</v>
          </cell>
          <cell r="AX571">
            <v>2963</v>
          </cell>
          <cell r="AZ571">
            <v>0.28661017982406367</v>
          </cell>
        </row>
        <row r="572">
          <cell r="G572">
            <v>2968</v>
          </cell>
          <cell r="I572">
            <v>0.28727315202892928</v>
          </cell>
          <cell r="AX572">
            <v>2968</v>
          </cell>
          <cell r="AZ572">
            <v>0.28727315202892928</v>
          </cell>
        </row>
        <row r="573">
          <cell r="G573">
            <v>2975</v>
          </cell>
          <cell r="I573">
            <v>0.28789468041008109</v>
          </cell>
          <cell r="AX573">
            <v>2975</v>
          </cell>
          <cell r="AZ573">
            <v>0.28789468041008109</v>
          </cell>
        </row>
        <row r="574">
          <cell r="G574">
            <v>2993</v>
          </cell>
          <cell r="I574">
            <v>0.28864051876661506</v>
          </cell>
          <cell r="AX574">
            <v>2993</v>
          </cell>
          <cell r="AZ574">
            <v>0.28864051876661506</v>
          </cell>
        </row>
        <row r="575">
          <cell r="G575">
            <v>2995</v>
          </cell>
          <cell r="I575">
            <v>0.28938635712314903</v>
          </cell>
          <cell r="AX575">
            <v>2995</v>
          </cell>
          <cell r="AZ575">
            <v>0.28938635712314903</v>
          </cell>
        </row>
        <row r="576">
          <cell r="G576">
            <v>2996</v>
          </cell>
          <cell r="I576">
            <v>0.290132195479683</v>
          </cell>
          <cell r="AX576">
            <v>2996</v>
          </cell>
          <cell r="AZ576">
            <v>0.290132195479683</v>
          </cell>
        </row>
        <row r="577">
          <cell r="G577">
            <v>3001</v>
          </cell>
          <cell r="I577">
            <v>0.29087803383621696</v>
          </cell>
          <cell r="AX577">
            <v>3001</v>
          </cell>
          <cell r="AZ577">
            <v>0.29087803383621696</v>
          </cell>
        </row>
        <row r="578">
          <cell r="G578">
            <v>3002</v>
          </cell>
          <cell r="I578">
            <v>0.29162387219275093</v>
          </cell>
          <cell r="AX578">
            <v>3002</v>
          </cell>
          <cell r="AZ578">
            <v>0.29162387219275093</v>
          </cell>
        </row>
        <row r="579">
          <cell r="G579">
            <v>3004</v>
          </cell>
          <cell r="I579">
            <v>0.2923697105492849</v>
          </cell>
          <cell r="AX579">
            <v>3004</v>
          </cell>
          <cell r="AZ579">
            <v>0.2923697105492849</v>
          </cell>
        </row>
        <row r="580">
          <cell r="G580">
            <v>3007</v>
          </cell>
          <cell r="I580">
            <v>0.29311554890581887</v>
          </cell>
          <cell r="AX580">
            <v>3007</v>
          </cell>
          <cell r="AZ580">
            <v>0.29311554890581887</v>
          </cell>
        </row>
        <row r="581">
          <cell r="G581">
            <v>3009</v>
          </cell>
          <cell r="I581">
            <v>0.29386138726235284</v>
          </cell>
          <cell r="AX581">
            <v>3009</v>
          </cell>
          <cell r="AZ581">
            <v>0.29386138726235284</v>
          </cell>
        </row>
        <row r="582">
          <cell r="G582">
            <v>3034</v>
          </cell>
          <cell r="I582">
            <v>0.29448291564350465</v>
          </cell>
          <cell r="AX582">
            <v>3034</v>
          </cell>
          <cell r="AZ582">
            <v>0.29448291564350465</v>
          </cell>
        </row>
        <row r="583">
          <cell r="G583">
            <v>3041</v>
          </cell>
          <cell r="I583">
            <v>0.29516921074708885</v>
          </cell>
          <cell r="AX583">
            <v>3041</v>
          </cell>
          <cell r="AZ583">
            <v>0.29516921074708885</v>
          </cell>
        </row>
        <row r="584">
          <cell r="G584">
            <v>3041</v>
          </cell>
          <cell r="I584">
            <v>0.29579073912824067</v>
          </cell>
          <cell r="AX584">
            <v>3041</v>
          </cell>
          <cell r="AZ584">
            <v>0.29579073912824067</v>
          </cell>
        </row>
        <row r="585">
          <cell r="G585">
            <v>3046</v>
          </cell>
          <cell r="I585">
            <v>0.29641226750939248</v>
          </cell>
          <cell r="AX585">
            <v>3046</v>
          </cell>
          <cell r="AZ585">
            <v>0.29641226750939248</v>
          </cell>
        </row>
        <row r="586">
          <cell r="G586">
            <v>3053</v>
          </cell>
          <cell r="I586">
            <v>0.29737162324193744</v>
          </cell>
          <cell r="AX586">
            <v>3053</v>
          </cell>
          <cell r="AZ586">
            <v>0.29737162324193744</v>
          </cell>
        </row>
        <row r="587">
          <cell r="G587">
            <v>3145</v>
          </cell>
          <cell r="I587">
            <v>0.29845844882646516</v>
          </cell>
          <cell r="AX587">
            <v>3145</v>
          </cell>
          <cell r="AZ587">
            <v>0.29845844882646516</v>
          </cell>
        </row>
        <row r="588">
          <cell r="G588">
            <v>3151</v>
          </cell>
          <cell r="I588">
            <v>0.29909848505627751</v>
          </cell>
          <cell r="AX588">
            <v>3151</v>
          </cell>
          <cell r="AZ588">
            <v>0.29909848505627751</v>
          </cell>
        </row>
        <row r="589">
          <cell r="G589">
            <v>3152</v>
          </cell>
          <cell r="I589">
            <v>0.29996543052007474</v>
          </cell>
          <cell r="AX589">
            <v>3152</v>
          </cell>
          <cell r="AZ589">
            <v>0.29996543052007474</v>
          </cell>
        </row>
        <row r="590">
          <cell r="G590">
            <v>3152</v>
          </cell>
          <cell r="I590">
            <v>0.30060546674988708</v>
          </cell>
          <cell r="AX590">
            <v>3152</v>
          </cell>
          <cell r="AZ590">
            <v>0.30060546674988708</v>
          </cell>
        </row>
        <row r="591">
          <cell r="G591">
            <v>3156</v>
          </cell>
          <cell r="I591">
            <v>0.30104019698369816</v>
          </cell>
          <cell r="AX591">
            <v>3156</v>
          </cell>
          <cell r="AZ591">
            <v>0.30104019698369816</v>
          </cell>
        </row>
        <row r="592">
          <cell r="G592">
            <v>3158</v>
          </cell>
          <cell r="I592">
            <v>0.30212702256822588</v>
          </cell>
          <cell r="AX592">
            <v>3158</v>
          </cell>
          <cell r="AZ592">
            <v>0.30212702256822588</v>
          </cell>
        </row>
        <row r="593">
          <cell r="G593">
            <v>3158</v>
          </cell>
          <cell r="I593">
            <v>0.3031137209064575</v>
          </cell>
          <cell r="AX593">
            <v>3158</v>
          </cell>
          <cell r="AZ593">
            <v>0.3031137209064575</v>
          </cell>
        </row>
        <row r="594">
          <cell r="G594">
            <v>3161</v>
          </cell>
          <cell r="I594">
            <v>0.30420054649098521</v>
          </cell>
          <cell r="AX594">
            <v>3161</v>
          </cell>
          <cell r="AZ594">
            <v>0.30420054649098521</v>
          </cell>
        </row>
        <row r="595">
          <cell r="G595">
            <v>3161</v>
          </cell>
          <cell r="I595">
            <v>0.30484058272079756</v>
          </cell>
          <cell r="AX595">
            <v>3161</v>
          </cell>
          <cell r="AZ595">
            <v>0.30484058272079756</v>
          </cell>
        </row>
        <row r="596">
          <cell r="G596">
            <v>3164</v>
          </cell>
          <cell r="I596">
            <v>0.30538399551306145</v>
          </cell>
          <cell r="AX596">
            <v>3164</v>
          </cell>
          <cell r="AZ596">
            <v>0.30538399551306145</v>
          </cell>
        </row>
        <row r="597">
          <cell r="G597">
            <v>3165</v>
          </cell>
          <cell r="I597">
            <v>0.30625345598068365</v>
          </cell>
          <cell r="AX597">
            <v>3165</v>
          </cell>
          <cell r="AZ597">
            <v>0.30625345598068365</v>
          </cell>
        </row>
        <row r="598">
          <cell r="G598">
            <v>3166</v>
          </cell>
          <cell r="I598">
            <v>0.30734028156521137</v>
          </cell>
          <cell r="AX598">
            <v>3166</v>
          </cell>
          <cell r="AZ598">
            <v>0.30734028156521137</v>
          </cell>
        </row>
        <row r="599">
          <cell r="G599">
            <v>3166</v>
          </cell>
          <cell r="I599">
            <v>0.30806032501072017</v>
          </cell>
          <cell r="AX599">
            <v>3166</v>
          </cell>
          <cell r="AZ599">
            <v>0.30806032501072017</v>
          </cell>
        </row>
        <row r="600">
          <cell r="G600">
            <v>3166</v>
          </cell>
          <cell r="I600">
            <v>0.30863995815721523</v>
          </cell>
          <cell r="AX600">
            <v>3166</v>
          </cell>
          <cell r="AZ600">
            <v>0.30863995815721523</v>
          </cell>
        </row>
        <row r="601">
          <cell r="G601">
            <v>3171</v>
          </cell>
          <cell r="I601">
            <v>0.30907468839102631</v>
          </cell>
          <cell r="AX601">
            <v>3171</v>
          </cell>
          <cell r="AZ601">
            <v>0.30907468839102631</v>
          </cell>
        </row>
        <row r="602">
          <cell r="G602">
            <v>3172</v>
          </cell>
          <cell r="I602">
            <v>0.30965432153752137</v>
          </cell>
          <cell r="AX602">
            <v>3172</v>
          </cell>
          <cell r="AZ602">
            <v>0.30965432153752137</v>
          </cell>
        </row>
        <row r="603">
          <cell r="G603">
            <v>3173</v>
          </cell>
          <cell r="I603">
            <v>0.31008905177133245</v>
          </cell>
          <cell r="AX603">
            <v>3173</v>
          </cell>
          <cell r="AZ603">
            <v>0.31008905177133245</v>
          </cell>
        </row>
        <row r="604">
          <cell r="G604">
            <v>3174</v>
          </cell>
          <cell r="I604">
            <v>0.31056907356975194</v>
          </cell>
          <cell r="AX604">
            <v>3174</v>
          </cell>
          <cell r="AZ604">
            <v>0.31056907356975194</v>
          </cell>
        </row>
        <row r="605">
          <cell r="G605">
            <v>3175</v>
          </cell>
          <cell r="I605">
            <v>0.31184912453361746</v>
          </cell>
          <cell r="AX605">
            <v>3175</v>
          </cell>
          <cell r="AZ605">
            <v>0.31184912453361746</v>
          </cell>
        </row>
        <row r="606">
          <cell r="G606">
            <v>3181</v>
          </cell>
          <cell r="I606">
            <v>0.31239253732588135</v>
          </cell>
          <cell r="AX606">
            <v>3181</v>
          </cell>
          <cell r="AZ606">
            <v>0.31239253732588135</v>
          </cell>
        </row>
        <row r="607">
          <cell r="G607">
            <v>3191</v>
          </cell>
          <cell r="I607">
            <v>0.31316313879699953</v>
          </cell>
          <cell r="AX607">
            <v>3191</v>
          </cell>
          <cell r="AZ607">
            <v>0.31316313879699953</v>
          </cell>
        </row>
        <row r="608">
          <cell r="G608">
            <v>3211</v>
          </cell>
          <cell r="I608">
            <v>0.3136268453141956</v>
          </cell>
          <cell r="AX608">
            <v>3211</v>
          </cell>
          <cell r="AZ608">
            <v>0.3136268453141956</v>
          </cell>
        </row>
        <row r="609">
          <cell r="G609">
            <v>3212</v>
          </cell>
          <cell r="I609">
            <v>0.31409055183139167</v>
          </cell>
          <cell r="AX609">
            <v>3212</v>
          </cell>
          <cell r="AZ609">
            <v>0.31409055183139167</v>
          </cell>
        </row>
        <row r="610">
          <cell r="G610">
            <v>3215</v>
          </cell>
          <cell r="I610">
            <v>0.31455425834858775</v>
          </cell>
          <cell r="AX610">
            <v>3215</v>
          </cell>
          <cell r="AZ610">
            <v>0.31455425834858775</v>
          </cell>
        </row>
        <row r="611">
          <cell r="G611">
            <v>3238</v>
          </cell>
          <cell r="I611">
            <v>0.31513389149508281</v>
          </cell>
          <cell r="AX611">
            <v>3238</v>
          </cell>
          <cell r="AZ611">
            <v>0.31513389149508281</v>
          </cell>
        </row>
        <row r="612">
          <cell r="G612">
            <v>3247</v>
          </cell>
          <cell r="I612">
            <v>0.31578598684579945</v>
          </cell>
          <cell r="AX612">
            <v>3247</v>
          </cell>
          <cell r="AZ612">
            <v>0.31578598684579945</v>
          </cell>
        </row>
        <row r="613">
          <cell r="G613">
            <v>3252</v>
          </cell>
          <cell r="I613">
            <v>0.31622080306264727</v>
          </cell>
          <cell r="AX613">
            <v>3252</v>
          </cell>
          <cell r="AZ613">
            <v>0.31622080306264727</v>
          </cell>
        </row>
        <row r="614">
          <cell r="G614">
            <v>3257</v>
          </cell>
          <cell r="I614">
            <v>0.31648333076960605</v>
          </cell>
          <cell r="AX614">
            <v>3257</v>
          </cell>
          <cell r="AZ614">
            <v>0.31648333076960605</v>
          </cell>
        </row>
        <row r="615">
          <cell r="G615">
            <v>3261</v>
          </cell>
          <cell r="I615">
            <v>0.31674585847656483</v>
          </cell>
          <cell r="AX615">
            <v>3261</v>
          </cell>
          <cell r="AZ615">
            <v>0.31674585847656483</v>
          </cell>
        </row>
        <row r="616">
          <cell r="G616">
            <v>3269</v>
          </cell>
          <cell r="I616">
            <v>0.31700838618352362</v>
          </cell>
          <cell r="AX616">
            <v>3269</v>
          </cell>
          <cell r="AZ616">
            <v>0.31700838618352362</v>
          </cell>
        </row>
        <row r="617">
          <cell r="G617">
            <v>3270</v>
          </cell>
          <cell r="I617">
            <v>0.31752069461224297</v>
          </cell>
          <cell r="AX617">
            <v>3270</v>
          </cell>
          <cell r="AZ617">
            <v>0.31752069461224297</v>
          </cell>
        </row>
        <row r="618">
          <cell r="G618">
            <v>3270</v>
          </cell>
          <cell r="I618">
            <v>0.31790604908720005</v>
          </cell>
          <cell r="AX618">
            <v>3270</v>
          </cell>
          <cell r="AZ618">
            <v>0.31790604908720005</v>
          </cell>
        </row>
        <row r="619">
          <cell r="G619">
            <v>3272</v>
          </cell>
          <cell r="I619">
            <v>0.3184183575159194</v>
          </cell>
          <cell r="AX619">
            <v>3272</v>
          </cell>
          <cell r="AZ619">
            <v>0.3184183575159194</v>
          </cell>
        </row>
        <row r="620">
          <cell r="G620">
            <v>3273</v>
          </cell>
          <cell r="I620">
            <v>0.31880371199087648</v>
          </cell>
          <cell r="AX620">
            <v>3273</v>
          </cell>
          <cell r="AZ620">
            <v>0.31880371199087648</v>
          </cell>
        </row>
        <row r="621">
          <cell r="G621">
            <v>3274</v>
          </cell>
          <cell r="I621">
            <v>0.31906623969783526</v>
          </cell>
          <cell r="AX621">
            <v>3274</v>
          </cell>
          <cell r="AZ621">
            <v>0.31906623969783526</v>
          </cell>
        </row>
        <row r="622">
          <cell r="G622">
            <v>3274</v>
          </cell>
          <cell r="I622">
            <v>0.31957854812655462</v>
          </cell>
          <cell r="AX622">
            <v>3274</v>
          </cell>
          <cell r="AZ622">
            <v>0.31957854812655462</v>
          </cell>
        </row>
        <row r="623">
          <cell r="G623">
            <v>3275</v>
          </cell>
          <cell r="I623">
            <v>0.3198410758335134</v>
          </cell>
          <cell r="AX623">
            <v>3275</v>
          </cell>
          <cell r="AZ623">
            <v>0.3198410758335134</v>
          </cell>
        </row>
        <row r="624">
          <cell r="G624">
            <v>3275</v>
          </cell>
          <cell r="I624">
            <v>0.32128309734285793</v>
          </cell>
          <cell r="AX624">
            <v>3275</v>
          </cell>
          <cell r="AZ624">
            <v>0.32128309734285793</v>
          </cell>
        </row>
        <row r="625">
          <cell r="G625">
            <v>3276</v>
          </cell>
          <cell r="I625">
            <v>0.32154562504981671</v>
          </cell>
          <cell r="AX625">
            <v>3276</v>
          </cell>
          <cell r="AZ625">
            <v>0.32154562504981671</v>
          </cell>
        </row>
        <row r="626">
          <cell r="G626">
            <v>3278</v>
          </cell>
          <cell r="I626">
            <v>0.32180815275677549</v>
          </cell>
          <cell r="AX626">
            <v>3278</v>
          </cell>
          <cell r="AZ626">
            <v>0.32180815275677549</v>
          </cell>
        </row>
        <row r="627">
          <cell r="G627">
            <v>3283</v>
          </cell>
          <cell r="I627">
            <v>0.32219350723173257</v>
          </cell>
          <cell r="AX627">
            <v>3283</v>
          </cell>
          <cell r="AZ627">
            <v>0.32219350723173257</v>
          </cell>
        </row>
        <row r="628">
          <cell r="G628">
            <v>3284</v>
          </cell>
          <cell r="I628">
            <v>0.32363552874107709</v>
          </cell>
          <cell r="AX628">
            <v>3284</v>
          </cell>
          <cell r="AZ628">
            <v>0.32363552874107709</v>
          </cell>
        </row>
        <row r="629">
          <cell r="G629">
            <v>3288</v>
          </cell>
          <cell r="I629">
            <v>0.32434471682819616</v>
          </cell>
          <cell r="AX629">
            <v>3288</v>
          </cell>
          <cell r="AZ629">
            <v>0.32434471682819616</v>
          </cell>
        </row>
        <row r="630">
          <cell r="G630">
            <v>3288</v>
          </cell>
          <cell r="I630">
            <v>0.32485855145581782</v>
          </cell>
          <cell r="AX630">
            <v>3288</v>
          </cell>
          <cell r="AZ630">
            <v>0.32485855145581782</v>
          </cell>
        </row>
        <row r="631">
          <cell r="G631">
            <v>3296</v>
          </cell>
          <cell r="I631">
            <v>0.32529588267649062</v>
          </cell>
          <cell r="AX631">
            <v>3296</v>
          </cell>
          <cell r="AZ631">
            <v>0.32529588267649062</v>
          </cell>
        </row>
        <row r="632">
          <cell r="G632">
            <v>3297</v>
          </cell>
          <cell r="I632">
            <v>0.32593815446525848</v>
          </cell>
          <cell r="AX632">
            <v>3297</v>
          </cell>
          <cell r="AZ632">
            <v>0.32593815446525848</v>
          </cell>
        </row>
        <row r="633">
          <cell r="G633">
            <v>3299</v>
          </cell>
          <cell r="I633">
            <v>0.32632350894021556</v>
          </cell>
          <cell r="AX633">
            <v>3299</v>
          </cell>
          <cell r="AZ633">
            <v>0.32632350894021556</v>
          </cell>
        </row>
        <row r="634">
          <cell r="G634">
            <v>3301</v>
          </cell>
          <cell r="I634">
            <v>0.32704449819912862</v>
          </cell>
          <cell r="AX634">
            <v>3301</v>
          </cell>
          <cell r="AZ634">
            <v>0.32704449819912862</v>
          </cell>
        </row>
        <row r="635">
          <cell r="G635">
            <v>3329</v>
          </cell>
          <cell r="I635">
            <v>0.32766250127577362</v>
          </cell>
          <cell r="AX635">
            <v>3329</v>
          </cell>
          <cell r="AZ635">
            <v>0.32766250127577362</v>
          </cell>
        </row>
        <row r="636">
          <cell r="G636">
            <v>3340</v>
          </cell>
          <cell r="I636">
            <v>0.32826335073658691</v>
          </cell>
          <cell r="AX636">
            <v>3340</v>
          </cell>
          <cell r="AZ636">
            <v>0.32826335073658691</v>
          </cell>
        </row>
        <row r="637">
          <cell r="G637">
            <v>3342</v>
          </cell>
          <cell r="I637">
            <v>0.32898433999549997</v>
          </cell>
          <cell r="AX637">
            <v>3342</v>
          </cell>
          <cell r="AZ637">
            <v>0.32898433999549997</v>
          </cell>
        </row>
        <row r="638">
          <cell r="G638">
            <v>3343</v>
          </cell>
          <cell r="I638">
            <v>0.32960234307214498</v>
          </cell>
          <cell r="AX638">
            <v>3343</v>
          </cell>
          <cell r="AZ638">
            <v>0.32960234307214498</v>
          </cell>
        </row>
        <row r="639">
          <cell r="G639">
            <v>3343</v>
          </cell>
          <cell r="I639">
            <v>0.33015168869394462</v>
          </cell>
          <cell r="AX639">
            <v>3343</v>
          </cell>
          <cell r="AZ639">
            <v>0.33015168869394462</v>
          </cell>
        </row>
        <row r="640">
          <cell r="G640">
            <v>3346</v>
          </cell>
          <cell r="I640">
            <v>0.33087267795285769</v>
          </cell>
          <cell r="AX640">
            <v>3346</v>
          </cell>
          <cell r="AZ640">
            <v>0.33087267795285769</v>
          </cell>
        </row>
        <row r="641">
          <cell r="G641">
            <v>3347</v>
          </cell>
          <cell r="I641">
            <v>0.33155935998010727</v>
          </cell>
          <cell r="AX641">
            <v>3347</v>
          </cell>
          <cell r="AZ641">
            <v>0.33155935998010727</v>
          </cell>
        </row>
        <row r="642">
          <cell r="G642">
            <v>3347</v>
          </cell>
          <cell r="I642">
            <v>0.33197134770069781</v>
          </cell>
          <cell r="AX642">
            <v>3347</v>
          </cell>
          <cell r="AZ642">
            <v>0.33197134770069781</v>
          </cell>
        </row>
        <row r="643">
          <cell r="G643">
            <v>3349</v>
          </cell>
          <cell r="I643">
            <v>0.33258935077734281</v>
          </cell>
          <cell r="AX643">
            <v>3349</v>
          </cell>
          <cell r="AZ643">
            <v>0.33258935077734281</v>
          </cell>
        </row>
        <row r="644">
          <cell r="G644">
            <v>3349</v>
          </cell>
          <cell r="I644">
            <v>0.33320735385398781</v>
          </cell>
          <cell r="AX644">
            <v>3349</v>
          </cell>
          <cell r="AZ644">
            <v>0.33320735385398781</v>
          </cell>
        </row>
        <row r="645">
          <cell r="G645">
            <v>3351</v>
          </cell>
          <cell r="I645">
            <v>0.3338082033148011</v>
          </cell>
          <cell r="AX645">
            <v>3351</v>
          </cell>
          <cell r="AZ645">
            <v>0.3338082033148011</v>
          </cell>
        </row>
        <row r="646">
          <cell r="G646">
            <v>3353</v>
          </cell>
          <cell r="I646">
            <v>0.33449488534205069</v>
          </cell>
          <cell r="AX646">
            <v>3353</v>
          </cell>
          <cell r="AZ646">
            <v>0.33449488534205069</v>
          </cell>
        </row>
        <row r="647">
          <cell r="G647">
            <v>3353</v>
          </cell>
          <cell r="I647">
            <v>0.33518156736930027</v>
          </cell>
          <cell r="AX647">
            <v>3353</v>
          </cell>
          <cell r="AZ647">
            <v>0.33518156736930027</v>
          </cell>
        </row>
        <row r="648">
          <cell r="G648">
            <v>3354</v>
          </cell>
          <cell r="I648">
            <v>0.33578241683011356</v>
          </cell>
          <cell r="AX648">
            <v>3354</v>
          </cell>
          <cell r="AZ648">
            <v>0.33578241683011356</v>
          </cell>
        </row>
        <row r="649">
          <cell r="G649">
            <v>3355</v>
          </cell>
          <cell r="I649">
            <v>0.33633176245191321</v>
          </cell>
          <cell r="AX649">
            <v>3355</v>
          </cell>
          <cell r="AZ649">
            <v>0.33633176245191321</v>
          </cell>
        </row>
        <row r="650">
          <cell r="G650">
            <v>3356</v>
          </cell>
          <cell r="I650">
            <v>0.33688110807371285</v>
          </cell>
          <cell r="AX650">
            <v>3356</v>
          </cell>
          <cell r="AZ650">
            <v>0.33688110807371285</v>
          </cell>
        </row>
        <row r="651">
          <cell r="G651">
            <v>3368</v>
          </cell>
          <cell r="I651">
            <v>0.33742452086597674</v>
          </cell>
          <cell r="AX651">
            <v>3368</v>
          </cell>
          <cell r="AZ651">
            <v>0.33742452086597674</v>
          </cell>
        </row>
        <row r="652">
          <cell r="G652">
            <v>3372</v>
          </cell>
          <cell r="I652">
            <v>0.33796793365824063</v>
          </cell>
          <cell r="AX652">
            <v>3372</v>
          </cell>
          <cell r="AZ652">
            <v>0.33796793365824063</v>
          </cell>
        </row>
        <row r="653">
          <cell r="G653">
            <v>3376</v>
          </cell>
          <cell r="I653">
            <v>0.33851134645050451</v>
          </cell>
          <cell r="AX653">
            <v>3376</v>
          </cell>
          <cell r="AZ653">
            <v>0.33851134645050451</v>
          </cell>
        </row>
        <row r="654">
          <cell r="G654">
            <v>3378</v>
          </cell>
          <cell r="I654">
            <v>0.3390547592427684</v>
          </cell>
          <cell r="AX654">
            <v>3378</v>
          </cell>
          <cell r="AZ654">
            <v>0.3390547592427684</v>
          </cell>
        </row>
        <row r="655">
          <cell r="G655">
            <v>3382</v>
          </cell>
          <cell r="I655">
            <v>0.33959817203503229</v>
          </cell>
          <cell r="AX655">
            <v>3382</v>
          </cell>
          <cell r="AZ655">
            <v>0.33959817203503229</v>
          </cell>
        </row>
        <row r="656">
          <cell r="G656">
            <v>3383</v>
          </cell>
          <cell r="I656">
            <v>0.34019818316123723</v>
          </cell>
          <cell r="AX656">
            <v>3383</v>
          </cell>
          <cell r="AZ656">
            <v>0.34019818316123723</v>
          </cell>
        </row>
        <row r="657">
          <cell r="G657">
            <v>3389</v>
          </cell>
          <cell r="I657">
            <v>0.34074159595350112</v>
          </cell>
          <cell r="AX657">
            <v>3389</v>
          </cell>
          <cell r="AZ657">
            <v>0.34074159595350112</v>
          </cell>
        </row>
        <row r="658">
          <cell r="G658">
            <v>3390</v>
          </cell>
          <cell r="I658">
            <v>0.34117482148416906</v>
          </cell>
          <cell r="AX658">
            <v>3390</v>
          </cell>
          <cell r="AZ658">
            <v>0.34117482148416906</v>
          </cell>
        </row>
        <row r="659">
          <cell r="G659">
            <v>3391</v>
          </cell>
          <cell r="I659">
            <v>0.34171823427643294</v>
          </cell>
          <cell r="AX659">
            <v>3391</v>
          </cell>
          <cell r="AZ659">
            <v>0.34171823427643294</v>
          </cell>
        </row>
        <row r="660">
          <cell r="G660">
            <v>3392</v>
          </cell>
          <cell r="I660">
            <v>0.34219660090139498</v>
          </cell>
          <cell r="AX660">
            <v>3392</v>
          </cell>
          <cell r="AZ660">
            <v>0.34219660090139498</v>
          </cell>
        </row>
        <row r="661">
          <cell r="G661">
            <v>3394</v>
          </cell>
          <cell r="I661">
            <v>0.34262982643206291</v>
          </cell>
          <cell r="AX661">
            <v>3394</v>
          </cell>
          <cell r="AZ661">
            <v>0.34262982643206291</v>
          </cell>
        </row>
        <row r="662">
          <cell r="G662">
            <v>3395</v>
          </cell>
          <cell r="I662">
            <v>0.343111180967552</v>
          </cell>
          <cell r="AX662">
            <v>3395</v>
          </cell>
          <cell r="AZ662">
            <v>0.343111180967552</v>
          </cell>
        </row>
        <row r="663">
          <cell r="G663">
            <v>3396</v>
          </cell>
          <cell r="I663">
            <v>0.34383320202290607</v>
          </cell>
          <cell r="AX663">
            <v>3396</v>
          </cell>
          <cell r="AZ663">
            <v>0.34383320202290607</v>
          </cell>
        </row>
        <row r="664">
          <cell r="G664">
            <v>3396</v>
          </cell>
          <cell r="I664">
            <v>0.34423181938128189</v>
          </cell>
          <cell r="AX664">
            <v>3396</v>
          </cell>
          <cell r="AZ664">
            <v>0.34423181938128189</v>
          </cell>
        </row>
        <row r="665">
          <cell r="G665">
            <v>3396</v>
          </cell>
          <cell r="I665">
            <v>0.34459284065683854</v>
          </cell>
          <cell r="AX665">
            <v>3396</v>
          </cell>
          <cell r="AZ665">
            <v>0.34459284065683854</v>
          </cell>
        </row>
        <row r="666">
          <cell r="G666">
            <v>3398</v>
          </cell>
          <cell r="I666">
            <v>0.34523279090361414</v>
          </cell>
          <cell r="AX666">
            <v>3398</v>
          </cell>
          <cell r="AZ666">
            <v>0.34523279090361414</v>
          </cell>
        </row>
        <row r="667">
          <cell r="G667">
            <v>3398</v>
          </cell>
          <cell r="I667">
            <v>0.34571115752857617</v>
          </cell>
          <cell r="AX667">
            <v>3398</v>
          </cell>
          <cell r="AZ667">
            <v>0.34571115752857617</v>
          </cell>
        </row>
        <row r="668">
          <cell r="G668">
            <v>3398</v>
          </cell>
          <cell r="I668">
            <v>0.34607217880413282</v>
          </cell>
          <cell r="AX668">
            <v>3398</v>
          </cell>
          <cell r="AZ668">
            <v>0.34607217880413282</v>
          </cell>
        </row>
        <row r="669">
          <cell r="G669">
            <v>3399</v>
          </cell>
          <cell r="I669">
            <v>0.34655353333962191</v>
          </cell>
          <cell r="AX669">
            <v>3399</v>
          </cell>
          <cell r="AZ669">
            <v>0.34655353333962191</v>
          </cell>
        </row>
        <row r="670">
          <cell r="G670">
            <v>3400</v>
          </cell>
          <cell r="I670">
            <v>0.34708503748129582</v>
          </cell>
          <cell r="AX670">
            <v>3400</v>
          </cell>
          <cell r="AZ670">
            <v>0.34708503748129582</v>
          </cell>
        </row>
        <row r="671">
          <cell r="G671">
            <v>3402</v>
          </cell>
          <cell r="I671">
            <v>0.34756639201678491</v>
          </cell>
          <cell r="AX671">
            <v>3402</v>
          </cell>
          <cell r="AZ671">
            <v>0.34756639201678491</v>
          </cell>
        </row>
        <row r="672">
          <cell r="G672">
            <v>3404</v>
          </cell>
          <cell r="I672">
            <v>0.34796500937516073</v>
          </cell>
          <cell r="AX672">
            <v>3404</v>
          </cell>
          <cell r="AZ672">
            <v>0.34796500937516073</v>
          </cell>
        </row>
        <row r="673">
          <cell r="G673">
            <v>3405</v>
          </cell>
          <cell r="I673">
            <v>0.34832603065071738</v>
          </cell>
          <cell r="AX673">
            <v>3405</v>
          </cell>
          <cell r="AZ673">
            <v>0.34832603065071738</v>
          </cell>
        </row>
        <row r="674">
          <cell r="G674">
            <v>3406</v>
          </cell>
          <cell r="I674">
            <v>0.34875925618138531</v>
          </cell>
          <cell r="AX674">
            <v>3406</v>
          </cell>
          <cell r="AZ674">
            <v>0.34875925618138531</v>
          </cell>
        </row>
        <row r="675">
          <cell r="G675">
            <v>3407</v>
          </cell>
          <cell r="I675">
            <v>0.3492406107168744</v>
          </cell>
          <cell r="AX675">
            <v>3407</v>
          </cell>
          <cell r="AZ675">
            <v>0.3492406107168744</v>
          </cell>
        </row>
        <row r="676">
          <cell r="G676">
            <v>3408</v>
          </cell>
          <cell r="I676">
            <v>0.34984055735580177</v>
          </cell>
          <cell r="AX676">
            <v>3408</v>
          </cell>
          <cell r="AZ676">
            <v>0.34984055735580177</v>
          </cell>
        </row>
        <row r="677">
          <cell r="G677">
            <v>3409</v>
          </cell>
          <cell r="I677">
            <v>0.35029181782842816</v>
          </cell>
          <cell r="AX677">
            <v>3409</v>
          </cell>
          <cell r="AZ677">
            <v>0.35029181782842816</v>
          </cell>
        </row>
        <row r="678">
          <cell r="G678">
            <v>3409</v>
          </cell>
          <cell r="I678">
            <v>0.35065283910398481</v>
          </cell>
          <cell r="AX678">
            <v>3409</v>
          </cell>
          <cell r="AZ678">
            <v>0.35065283910398481</v>
          </cell>
        </row>
        <row r="679">
          <cell r="G679">
            <v>3410</v>
          </cell>
          <cell r="I679">
            <v>0.3511511108019546</v>
          </cell>
          <cell r="AX679">
            <v>3410</v>
          </cell>
          <cell r="AZ679">
            <v>0.3511511108019546</v>
          </cell>
        </row>
        <row r="680">
          <cell r="G680">
            <v>3411</v>
          </cell>
          <cell r="I680">
            <v>0.35154972816033042</v>
          </cell>
          <cell r="AX680">
            <v>3411</v>
          </cell>
          <cell r="AZ680">
            <v>0.35154972816033042</v>
          </cell>
        </row>
        <row r="681">
          <cell r="G681">
            <v>3412</v>
          </cell>
          <cell r="I681">
            <v>0.35191074943588707</v>
          </cell>
          <cell r="AX681">
            <v>3412</v>
          </cell>
          <cell r="AZ681">
            <v>0.35191074943588707</v>
          </cell>
        </row>
        <row r="682">
          <cell r="G682">
            <v>3412</v>
          </cell>
          <cell r="I682">
            <v>0.35240381916013347</v>
          </cell>
          <cell r="AX682">
            <v>3412</v>
          </cell>
          <cell r="AZ682">
            <v>0.35240381916013347</v>
          </cell>
        </row>
        <row r="683">
          <cell r="G683">
            <v>3414</v>
          </cell>
          <cell r="I683">
            <v>0.35288517369562256</v>
          </cell>
          <cell r="AX683">
            <v>3414</v>
          </cell>
          <cell r="AZ683">
            <v>0.35288517369562256</v>
          </cell>
        </row>
        <row r="684">
          <cell r="G684">
            <v>3418</v>
          </cell>
          <cell r="I684">
            <v>0.3532311909312662</v>
          </cell>
          <cell r="AX684">
            <v>3418</v>
          </cell>
          <cell r="AZ684">
            <v>0.3532311909312662</v>
          </cell>
        </row>
        <row r="685">
          <cell r="G685">
            <v>3431</v>
          </cell>
          <cell r="I685">
            <v>0.35357720816690985</v>
          </cell>
          <cell r="AX685">
            <v>3431</v>
          </cell>
          <cell r="AZ685">
            <v>0.35357720816690985</v>
          </cell>
        </row>
        <row r="686">
          <cell r="G686">
            <v>3559</v>
          </cell>
          <cell r="I686">
            <v>0.35382374302903302</v>
          </cell>
          <cell r="AX686">
            <v>3559</v>
          </cell>
          <cell r="AZ686">
            <v>0.35382374302903302</v>
          </cell>
        </row>
        <row r="687">
          <cell r="G687">
            <v>3561</v>
          </cell>
          <cell r="I687">
            <v>0.35411958916273267</v>
          </cell>
          <cell r="AX687">
            <v>3561</v>
          </cell>
          <cell r="AZ687">
            <v>0.35411958916273267</v>
          </cell>
        </row>
        <row r="688">
          <cell r="G688">
            <v>3565</v>
          </cell>
          <cell r="I688">
            <v>0.35436612402485584</v>
          </cell>
          <cell r="AX688">
            <v>3565</v>
          </cell>
          <cell r="AZ688">
            <v>0.35436612402485584</v>
          </cell>
        </row>
        <row r="689">
          <cell r="G689">
            <v>3570</v>
          </cell>
          <cell r="I689">
            <v>0.35473593706592021</v>
          </cell>
          <cell r="AX689">
            <v>3570</v>
          </cell>
          <cell r="AZ689">
            <v>0.35473593706592021</v>
          </cell>
        </row>
        <row r="690">
          <cell r="G690">
            <v>3571</v>
          </cell>
          <cell r="I690">
            <v>0.35503178319961987</v>
          </cell>
          <cell r="AX690">
            <v>3571</v>
          </cell>
          <cell r="AZ690">
            <v>0.35503178319961987</v>
          </cell>
        </row>
        <row r="691">
          <cell r="G691">
            <v>3574</v>
          </cell>
          <cell r="I691">
            <v>0.35527831806174304</v>
          </cell>
          <cell r="AX691">
            <v>3574</v>
          </cell>
          <cell r="AZ691">
            <v>0.35527831806174304</v>
          </cell>
        </row>
        <row r="692">
          <cell r="G692">
            <v>3576</v>
          </cell>
          <cell r="I692">
            <v>0.35552485292386621</v>
          </cell>
          <cell r="AX692">
            <v>3576</v>
          </cell>
          <cell r="AZ692">
            <v>0.35552485292386621</v>
          </cell>
        </row>
        <row r="693">
          <cell r="G693">
            <v>3578</v>
          </cell>
          <cell r="I693">
            <v>0.35582069905756586</v>
          </cell>
          <cell r="AX693">
            <v>3578</v>
          </cell>
          <cell r="AZ693">
            <v>0.35582069905756586</v>
          </cell>
        </row>
        <row r="694">
          <cell r="G694">
            <v>3629</v>
          </cell>
          <cell r="I694">
            <v>0.35613212961667656</v>
          </cell>
          <cell r="AX694">
            <v>3629</v>
          </cell>
          <cell r="AZ694">
            <v>0.35613212961667656</v>
          </cell>
        </row>
        <row r="695">
          <cell r="G695">
            <v>3636</v>
          </cell>
          <cell r="I695">
            <v>0.35646084276617412</v>
          </cell>
          <cell r="AX695">
            <v>3636</v>
          </cell>
          <cell r="AZ695">
            <v>0.35646084276617412</v>
          </cell>
        </row>
        <row r="696">
          <cell r="G696">
            <v>3637</v>
          </cell>
          <cell r="I696">
            <v>0.35678955591567169</v>
          </cell>
          <cell r="AX696">
            <v>3637</v>
          </cell>
          <cell r="AZ696">
            <v>0.35678955591567169</v>
          </cell>
        </row>
        <row r="697">
          <cell r="G697">
            <v>3642</v>
          </cell>
          <cell r="I697">
            <v>0.35706177821002411</v>
          </cell>
          <cell r="AX697">
            <v>3642</v>
          </cell>
          <cell r="AZ697">
            <v>0.35706177821002411</v>
          </cell>
        </row>
        <row r="698">
          <cell r="G698">
            <v>3644</v>
          </cell>
          <cell r="I698">
            <v>0.35739049135952167</v>
          </cell>
          <cell r="AX698">
            <v>3644</v>
          </cell>
          <cell r="AZ698">
            <v>0.35739049135952167</v>
          </cell>
        </row>
        <row r="699">
          <cell r="G699">
            <v>3647</v>
          </cell>
          <cell r="I699">
            <v>0.35763702622164484</v>
          </cell>
          <cell r="AX699">
            <v>3647</v>
          </cell>
          <cell r="AZ699">
            <v>0.35763702622164484</v>
          </cell>
        </row>
        <row r="700">
          <cell r="G700">
            <v>3652</v>
          </cell>
          <cell r="I700">
            <v>0.35799998211552836</v>
          </cell>
          <cell r="AX700">
            <v>3652</v>
          </cell>
          <cell r="AZ700">
            <v>0.35799998211552836</v>
          </cell>
        </row>
        <row r="701">
          <cell r="G701">
            <v>3654</v>
          </cell>
          <cell r="I701">
            <v>0.35849305183977476</v>
          </cell>
          <cell r="AX701">
            <v>3654</v>
          </cell>
          <cell r="AZ701">
            <v>0.35849305183977476</v>
          </cell>
        </row>
        <row r="702">
          <cell r="G702">
            <v>3658</v>
          </cell>
          <cell r="I702">
            <v>0.35873958670189793</v>
          </cell>
          <cell r="AX702">
            <v>3658</v>
          </cell>
          <cell r="AZ702">
            <v>0.35873958670189793</v>
          </cell>
        </row>
        <row r="703">
          <cell r="G703">
            <v>3667</v>
          </cell>
          <cell r="I703">
            <v>0.35906829985139549</v>
          </cell>
          <cell r="AX703">
            <v>3667</v>
          </cell>
          <cell r="AZ703">
            <v>0.35906829985139549</v>
          </cell>
        </row>
        <row r="704">
          <cell r="G704">
            <v>3681</v>
          </cell>
          <cell r="I704">
            <v>0.36012758936840383</v>
          </cell>
          <cell r="AX704">
            <v>3681</v>
          </cell>
          <cell r="AZ704">
            <v>0.36012758936840383</v>
          </cell>
        </row>
        <row r="705">
          <cell r="G705">
            <v>3688</v>
          </cell>
          <cell r="I705">
            <v>0.36083821767138846</v>
          </cell>
          <cell r="AX705">
            <v>3688</v>
          </cell>
          <cell r="AZ705">
            <v>0.36083821767138846</v>
          </cell>
        </row>
        <row r="706">
          <cell r="G706">
            <v>3689</v>
          </cell>
          <cell r="I706">
            <v>0.36154884597437309</v>
          </cell>
          <cell r="AX706">
            <v>3689</v>
          </cell>
          <cell r="AZ706">
            <v>0.36154884597437309</v>
          </cell>
        </row>
        <row r="707">
          <cell r="G707">
            <v>3695</v>
          </cell>
          <cell r="I707">
            <v>0.36249358459067044</v>
          </cell>
          <cell r="AX707">
            <v>3695</v>
          </cell>
          <cell r="AZ707">
            <v>0.36249358459067044</v>
          </cell>
        </row>
        <row r="708">
          <cell r="G708">
            <v>3699</v>
          </cell>
          <cell r="I708">
            <v>0.36328538088034762</v>
          </cell>
          <cell r="AX708">
            <v>3699</v>
          </cell>
          <cell r="AZ708">
            <v>0.36328538088034762</v>
          </cell>
        </row>
        <row r="709">
          <cell r="G709">
            <v>3701</v>
          </cell>
          <cell r="I709">
            <v>0.36395159894485052</v>
          </cell>
          <cell r="AX709">
            <v>3701</v>
          </cell>
          <cell r="AZ709">
            <v>0.36395159894485052</v>
          </cell>
        </row>
        <row r="710">
          <cell r="G710">
            <v>3819</v>
          </cell>
          <cell r="I710">
            <v>0.36427936628094387</v>
          </cell>
          <cell r="AX710">
            <v>3819</v>
          </cell>
          <cell r="AZ710">
            <v>0.36427936628094387</v>
          </cell>
        </row>
        <row r="711">
          <cell r="G711">
            <v>3819</v>
          </cell>
          <cell r="I711">
            <v>0.36460603733331864</v>
          </cell>
          <cell r="AX711">
            <v>3819</v>
          </cell>
          <cell r="AZ711">
            <v>0.36460603733331864</v>
          </cell>
        </row>
        <row r="712">
          <cell r="G712">
            <v>3820</v>
          </cell>
          <cell r="I712">
            <v>0.36485257219544182</v>
          </cell>
          <cell r="AX712">
            <v>3820</v>
          </cell>
          <cell r="AZ712">
            <v>0.36485257219544182</v>
          </cell>
        </row>
        <row r="713">
          <cell r="G713">
            <v>3824</v>
          </cell>
          <cell r="I713">
            <v>0.36522238523650619</v>
          </cell>
          <cell r="AX713">
            <v>3824</v>
          </cell>
          <cell r="AZ713">
            <v>0.36522238523650619</v>
          </cell>
        </row>
        <row r="714">
          <cell r="G714">
            <v>3824</v>
          </cell>
          <cell r="I714">
            <v>0.36551001999019617</v>
          </cell>
          <cell r="AX714">
            <v>3824</v>
          </cell>
          <cell r="AZ714">
            <v>0.36551001999019617</v>
          </cell>
        </row>
        <row r="715">
          <cell r="G715">
            <v>3825</v>
          </cell>
          <cell r="I715">
            <v>0.36594702877448115</v>
          </cell>
          <cell r="AX715">
            <v>3825</v>
          </cell>
          <cell r="AZ715">
            <v>0.36594702877448115</v>
          </cell>
        </row>
        <row r="716">
          <cell r="G716">
            <v>3827</v>
          </cell>
          <cell r="I716">
            <v>0.36629674328070511</v>
          </cell>
          <cell r="AX716">
            <v>3827</v>
          </cell>
          <cell r="AZ716">
            <v>0.36629674328070511</v>
          </cell>
        </row>
        <row r="717">
          <cell r="G717">
            <v>3828</v>
          </cell>
          <cell r="I717">
            <v>0.36662545643020267</v>
          </cell>
          <cell r="AX717">
            <v>3828</v>
          </cell>
          <cell r="AZ717">
            <v>0.36662545643020267</v>
          </cell>
        </row>
        <row r="718">
          <cell r="G718">
            <v>3828</v>
          </cell>
          <cell r="I718">
            <v>0.36687199129232584</v>
          </cell>
          <cell r="AX718">
            <v>3828</v>
          </cell>
          <cell r="AZ718">
            <v>0.36687199129232584</v>
          </cell>
        </row>
        <row r="719">
          <cell r="G719">
            <v>3829</v>
          </cell>
          <cell r="I719">
            <v>0.3672007044418234</v>
          </cell>
          <cell r="AX719">
            <v>3829</v>
          </cell>
          <cell r="AZ719">
            <v>0.3672007044418234</v>
          </cell>
        </row>
        <row r="720">
          <cell r="G720">
            <v>3829</v>
          </cell>
          <cell r="I720">
            <v>0.36748833919551338</v>
          </cell>
          <cell r="AX720">
            <v>3829</v>
          </cell>
          <cell r="AZ720">
            <v>0.36748833919551338</v>
          </cell>
        </row>
        <row r="721">
          <cell r="G721">
            <v>3829</v>
          </cell>
          <cell r="I721">
            <v>0.36773487405763655</v>
          </cell>
          <cell r="AX721">
            <v>3829</v>
          </cell>
          <cell r="AZ721">
            <v>0.36773487405763655</v>
          </cell>
        </row>
        <row r="722">
          <cell r="G722">
            <v>3830</v>
          </cell>
          <cell r="I722">
            <v>0.36827931864634145</v>
          </cell>
          <cell r="AX722">
            <v>3830</v>
          </cell>
          <cell r="AZ722">
            <v>0.36827931864634145</v>
          </cell>
        </row>
        <row r="723">
          <cell r="G723">
            <v>3830</v>
          </cell>
          <cell r="I723">
            <v>0.36871632743062643</v>
          </cell>
          <cell r="AX723">
            <v>3830</v>
          </cell>
          <cell r="AZ723">
            <v>0.36871632743062643</v>
          </cell>
        </row>
        <row r="724">
          <cell r="G724">
            <v>3830</v>
          </cell>
          <cell r="I724">
            <v>0.36903392727262402</v>
          </cell>
          <cell r="AX724">
            <v>3830</v>
          </cell>
          <cell r="AZ724">
            <v>0.36903392727262402</v>
          </cell>
        </row>
        <row r="725">
          <cell r="G725">
            <v>3830</v>
          </cell>
          <cell r="I725">
            <v>0.36928046213474719</v>
          </cell>
          <cell r="AX725">
            <v>3830</v>
          </cell>
          <cell r="AZ725">
            <v>0.36928046213474719</v>
          </cell>
        </row>
        <row r="726">
          <cell r="G726">
            <v>3830</v>
          </cell>
          <cell r="I726">
            <v>0.36952699699687036</v>
          </cell>
          <cell r="AX726">
            <v>3830</v>
          </cell>
          <cell r="AZ726">
            <v>0.36952699699687036</v>
          </cell>
        </row>
        <row r="727">
          <cell r="G727">
            <v>3831</v>
          </cell>
          <cell r="I727">
            <v>0.36982284313057001</v>
          </cell>
          <cell r="AX727">
            <v>3831</v>
          </cell>
          <cell r="AZ727">
            <v>0.36982284313057001</v>
          </cell>
        </row>
        <row r="728">
          <cell r="G728">
            <v>3831</v>
          </cell>
          <cell r="I728">
            <v>0.37006937799269318</v>
          </cell>
          <cell r="AX728">
            <v>3831</v>
          </cell>
          <cell r="AZ728">
            <v>0.37006937799269318</v>
          </cell>
        </row>
        <row r="729">
          <cell r="G729">
            <v>3832</v>
          </cell>
          <cell r="I729">
            <v>0.37043919103375755</v>
          </cell>
          <cell r="AX729">
            <v>3832</v>
          </cell>
          <cell r="AZ729">
            <v>0.37043919103375755</v>
          </cell>
        </row>
        <row r="730">
          <cell r="G730">
            <v>3832</v>
          </cell>
          <cell r="I730">
            <v>0.37068572589588072</v>
          </cell>
          <cell r="AX730">
            <v>3832</v>
          </cell>
          <cell r="AZ730">
            <v>0.37068572589588072</v>
          </cell>
        </row>
        <row r="731">
          <cell r="G731">
            <v>3833</v>
          </cell>
          <cell r="I731">
            <v>0.3709322607580039</v>
          </cell>
          <cell r="AX731">
            <v>3833</v>
          </cell>
          <cell r="AZ731">
            <v>0.3709322607580039</v>
          </cell>
        </row>
        <row r="732">
          <cell r="G732">
            <v>3836</v>
          </cell>
          <cell r="I732">
            <v>0.37126097390750146</v>
          </cell>
          <cell r="AX732">
            <v>3836</v>
          </cell>
          <cell r="AZ732">
            <v>0.37126097390750146</v>
          </cell>
        </row>
        <row r="733">
          <cell r="G733">
            <v>3836</v>
          </cell>
          <cell r="I733">
            <v>0.37153319620185388</v>
          </cell>
          <cell r="AX733">
            <v>3836</v>
          </cell>
          <cell r="AZ733">
            <v>0.37153319620185388</v>
          </cell>
        </row>
        <row r="734">
          <cell r="G734">
            <v>3836</v>
          </cell>
          <cell r="I734">
            <v>0.37177973106397705</v>
          </cell>
          <cell r="AX734">
            <v>3836</v>
          </cell>
          <cell r="AZ734">
            <v>0.37177973106397705</v>
          </cell>
        </row>
        <row r="735">
          <cell r="G735">
            <v>3837</v>
          </cell>
          <cell r="I735">
            <v>0.37214954410504142</v>
          </cell>
          <cell r="AX735">
            <v>3837</v>
          </cell>
          <cell r="AZ735">
            <v>0.37214954410504142</v>
          </cell>
        </row>
        <row r="736">
          <cell r="G736">
            <v>3837</v>
          </cell>
          <cell r="I736">
            <v>0.37244539023874107</v>
          </cell>
          <cell r="AX736">
            <v>3837</v>
          </cell>
          <cell r="AZ736">
            <v>0.37244539023874107</v>
          </cell>
        </row>
        <row r="737">
          <cell r="G737">
            <v>3837</v>
          </cell>
          <cell r="I737">
            <v>0.37273302499243105</v>
          </cell>
          <cell r="AX737">
            <v>3837</v>
          </cell>
          <cell r="AZ737">
            <v>0.37273302499243105</v>
          </cell>
        </row>
        <row r="738">
          <cell r="G738">
            <v>3838</v>
          </cell>
          <cell r="I738">
            <v>0.37306173814192861</v>
          </cell>
          <cell r="AX738">
            <v>3838</v>
          </cell>
          <cell r="AZ738">
            <v>0.37306173814192861</v>
          </cell>
        </row>
        <row r="739">
          <cell r="G739">
            <v>3838</v>
          </cell>
          <cell r="I739">
            <v>0.37335758427562826</v>
          </cell>
          <cell r="AX739">
            <v>3838</v>
          </cell>
          <cell r="AZ739">
            <v>0.37335758427562826</v>
          </cell>
        </row>
        <row r="740">
          <cell r="G740">
            <v>3839</v>
          </cell>
          <cell r="I740">
            <v>0.37372054016951178</v>
          </cell>
          <cell r="AX740">
            <v>3839</v>
          </cell>
          <cell r="AZ740">
            <v>0.37372054016951178</v>
          </cell>
        </row>
        <row r="741">
          <cell r="G741">
            <v>3839</v>
          </cell>
          <cell r="I741">
            <v>0.37404925331900934</v>
          </cell>
          <cell r="AX741">
            <v>3839</v>
          </cell>
          <cell r="AZ741">
            <v>0.37404925331900934</v>
          </cell>
        </row>
        <row r="742">
          <cell r="G742">
            <v>3840</v>
          </cell>
          <cell r="I742">
            <v>0.37435741652272353</v>
          </cell>
          <cell r="AX742">
            <v>3840</v>
          </cell>
          <cell r="AZ742">
            <v>0.37435741652272353</v>
          </cell>
        </row>
        <row r="743">
          <cell r="G743">
            <v>3840</v>
          </cell>
          <cell r="I743">
            <v>0.37465326265642318</v>
          </cell>
          <cell r="AX743">
            <v>3840</v>
          </cell>
          <cell r="AZ743">
            <v>0.37465326265642318</v>
          </cell>
        </row>
        <row r="744">
          <cell r="G744">
            <v>3840</v>
          </cell>
          <cell r="I744">
            <v>0.37489979751854635</v>
          </cell>
          <cell r="AX744">
            <v>3840</v>
          </cell>
          <cell r="AZ744">
            <v>0.37489979751854635</v>
          </cell>
        </row>
        <row r="745">
          <cell r="G745">
            <v>3840</v>
          </cell>
          <cell r="I745">
            <v>0.375195643652246</v>
          </cell>
          <cell r="AX745">
            <v>3840</v>
          </cell>
          <cell r="AZ745">
            <v>0.375195643652246</v>
          </cell>
        </row>
        <row r="746">
          <cell r="G746">
            <v>3841</v>
          </cell>
          <cell r="I746">
            <v>0.37555859954612952</v>
          </cell>
          <cell r="AX746">
            <v>3841</v>
          </cell>
          <cell r="AZ746">
            <v>0.37555859954612952</v>
          </cell>
        </row>
        <row r="747">
          <cell r="G747">
            <v>3841</v>
          </cell>
          <cell r="I747">
            <v>0.37592155544001304</v>
          </cell>
          <cell r="AX747">
            <v>3841</v>
          </cell>
          <cell r="AZ747">
            <v>0.37592155544001304</v>
          </cell>
        </row>
        <row r="748">
          <cell r="G748">
            <v>3844</v>
          </cell>
          <cell r="I748">
            <v>0.37623915528201063</v>
          </cell>
          <cell r="AX748">
            <v>3844</v>
          </cell>
          <cell r="AZ748">
            <v>0.37623915528201063</v>
          </cell>
        </row>
        <row r="749">
          <cell r="G749">
            <v>3845</v>
          </cell>
          <cell r="I749">
            <v>0.37656786843150819</v>
          </cell>
          <cell r="AX749">
            <v>3845</v>
          </cell>
          <cell r="AZ749">
            <v>0.37656786843150819</v>
          </cell>
        </row>
        <row r="750">
          <cell r="G750">
            <v>3845</v>
          </cell>
          <cell r="I750">
            <v>0.37688546827350577</v>
          </cell>
          <cell r="AX750">
            <v>3845</v>
          </cell>
          <cell r="AZ750">
            <v>0.37688546827350577</v>
          </cell>
        </row>
        <row r="751">
          <cell r="G751">
            <v>3846</v>
          </cell>
          <cell r="I751">
            <v>0.37729635971037778</v>
          </cell>
          <cell r="AX751">
            <v>3846</v>
          </cell>
          <cell r="AZ751">
            <v>0.37729635971037778</v>
          </cell>
        </row>
        <row r="752">
          <cell r="G752">
            <v>3846</v>
          </cell>
          <cell r="I752">
            <v>0.37762507285987534</v>
          </cell>
          <cell r="AX752">
            <v>3846</v>
          </cell>
          <cell r="AZ752">
            <v>0.37762507285987534</v>
          </cell>
        </row>
        <row r="753">
          <cell r="G753">
            <v>3846</v>
          </cell>
          <cell r="I753">
            <v>0.37787160772199851</v>
          </cell>
          <cell r="AX753">
            <v>3846</v>
          </cell>
          <cell r="AZ753">
            <v>0.37787160772199851</v>
          </cell>
        </row>
        <row r="754">
          <cell r="G754">
            <v>3847</v>
          </cell>
          <cell r="I754">
            <v>0.37828249915887052</v>
          </cell>
          <cell r="AX754">
            <v>3847</v>
          </cell>
          <cell r="AZ754">
            <v>0.37828249915887052</v>
          </cell>
        </row>
        <row r="755">
          <cell r="G755">
            <v>3856</v>
          </cell>
          <cell r="I755">
            <v>0.37852903402099369</v>
          </cell>
          <cell r="AX755">
            <v>3856</v>
          </cell>
          <cell r="AZ755">
            <v>0.37852903402099369</v>
          </cell>
        </row>
        <row r="756">
          <cell r="G756">
            <v>3857</v>
          </cell>
          <cell r="I756">
            <v>0.37902498417697122</v>
          </cell>
          <cell r="AX756">
            <v>3857</v>
          </cell>
          <cell r="AZ756">
            <v>0.37902498417697122</v>
          </cell>
        </row>
        <row r="757">
          <cell r="G757">
            <v>3863</v>
          </cell>
          <cell r="I757">
            <v>0.37952093433294876</v>
          </cell>
          <cell r="AX757">
            <v>3863</v>
          </cell>
          <cell r="AZ757">
            <v>0.37952093433294876</v>
          </cell>
        </row>
        <row r="758">
          <cell r="G758">
            <v>4033</v>
          </cell>
          <cell r="I758">
            <v>0.38009620384032872</v>
          </cell>
          <cell r="AX758">
            <v>4033</v>
          </cell>
          <cell r="AZ758">
            <v>0.38009620384032872</v>
          </cell>
        </row>
        <row r="759">
          <cell r="G759">
            <v>4036</v>
          </cell>
          <cell r="I759">
            <v>0.38051588704270844</v>
          </cell>
          <cell r="AX759">
            <v>4036</v>
          </cell>
          <cell r="AZ759">
            <v>0.38051588704270844</v>
          </cell>
        </row>
        <row r="760">
          <cell r="G760">
            <v>4037</v>
          </cell>
          <cell r="I760">
            <v>0.38088892444765099</v>
          </cell>
          <cell r="AX760">
            <v>4037</v>
          </cell>
          <cell r="AZ760">
            <v>0.38088892444765099</v>
          </cell>
        </row>
        <row r="761">
          <cell r="G761">
            <v>4040</v>
          </cell>
          <cell r="I761">
            <v>0.38130860765003072</v>
          </cell>
          <cell r="AX761">
            <v>4040</v>
          </cell>
          <cell r="AZ761">
            <v>0.38130860765003072</v>
          </cell>
        </row>
        <row r="762">
          <cell r="G762">
            <v>4043</v>
          </cell>
          <cell r="I762">
            <v>0.38158839645161718</v>
          </cell>
          <cell r="AX762">
            <v>4043</v>
          </cell>
          <cell r="AZ762">
            <v>0.38158839645161718</v>
          </cell>
        </row>
        <row r="763">
          <cell r="G763">
            <v>4045</v>
          </cell>
          <cell r="I763">
            <v>0.38186818525320365</v>
          </cell>
          <cell r="AX763">
            <v>4045</v>
          </cell>
          <cell r="AZ763">
            <v>0.38186818525320365</v>
          </cell>
        </row>
        <row r="764">
          <cell r="G764">
            <v>4046</v>
          </cell>
          <cell r="I764">
            <v>0.38244345476058361</v>
          </cell>
          <cell r="AX764">
            <v>4046</v>
          </cell>
          <cell r="AZ764">
            <v>0.38244345476058361</v>
          </cell>
        </row>
        <row r="765">
          <cell r="G765">
            <v>4046</v>
          </cell>
          <cell r="I765">
            <v>0.38301872426796357</v>
          </cell>
          <cell r="AX765">
            <v>4046</v>
          </cell>
          <cell r="AZ765">
            <v>0.38301872426796357</v>
          </cell>
        </row>
        <row r="766">
          <cell r="G766">
            <v>4046</v>
          </cell>
          <cell r="I766">
            <v>0.38359399377534353</v>
          </cell>
          <cell r="AX766">
            <v>4046</v>
          </cell>
          <cell r="AZ766">
            <v>0.38359399377534353</v>
          </cell>
        </row>
        <row r="767">
          <cell r="G767">
            <v>4048</v>
          </cell>
          <cell r="I767">
            <v>0.38390293082638849</v>
          </cell>
          <cell r="AX767">
            <v>4048</v>
          </cell>
          <cell r="AZ767">
            <v>0.38390293082638849</v>
          </cell>
        </row>
        <row r="768">
          <cell r="G768">
            <v>4049</v>
          </cell>
          <cell r="I768">
            <v>0.38446248693380231</v>
          </cell>
          <cell r="AX768">
            <v>4049</v>
          </cell>
          <cell r="AZ768">
            <v>0.38446248693380231</v>
          </cell>
        </row>
        <row r="769">
          <cell r="G769">
            <v>4058</v>
          </cell>
          <cell r="I769">
            <v>0.38503775644118227</v>
          </cell>
          <cell r="AX769">
            <v>4058</v>
          </cell>
          <cell r="AZ769">
            <v>0.38503775644118227</v>
          </cell>
        </row>
        <row r="770">
          <cell r="G770">
            <v>4058</v>
          </cell>
          <cell r="I770">
            <v>0.38561302594856223</v>
          </cell>
          <cell r="AX770">
            <v>4058</v>
          </cell>
          <cell r="AZ770">
            <v>0.38561302594856223</v>
          </cell>
        </row>
        <row r="771">
          <cell r="G771">
            <v>4062</v>
          </cell>
          <cell r="I771">
            <v>0.38630071827649359</v>
          </cell>
          <cell r="AX771">
            <v>4062</v>
          </cell>
          <cell r="AZ771">
            <v>0.38630071827649359</v>
          </cell>
        </row>
        <row r="772">
          <cell r="G772">
            <v>4090</v>
          </cell>
          <cell r="I772">
            <v>0.38704073128228772</v>
          </cell>
          <cell r="AX772">
            <v>4090</v>
          </cell>
          <cell r="AZ772">
            <v>0.38704073128228772</v>
          </cell>
        </row>
        <row r="773">
          <cell r="G773">
            <v>4090</v>
          </cell>
          <cell r="I773">
            <v>0.38753408045140353</v>
          </cell>
          <cell r="AX773">
            <v>4090</v>
          </cell>
          <cell r="AZ773">
            <v>0.38753408045140353</v>
          </cell>
        </row>
        <row r="774">
          <cell r="G774">
            <v>4132</v>
          </cell>
          <cell r="I774">
            <v>0.38793119310663621</v>
          </cell>
          <cell r="AX774">
            <v>4132</v>
          </cell>
          <cell r="AZ774">
            <v>0.38793119310663621</v>
          </cell>
        </row>
        <row r="775">
          <cell r="G775">
            <v>4134</v>
          </cell>
          <cell r="I775">
            <v>0.38828282073542786</v>
          </cell>
          <cell r="AX775">
            <v>4134</v>
          </cell>
          <cell r="AZ775">
            <v>0.38828282073542786</v>
          </cell>
        </row>
        <row r="776">
          <cell r="G776">
            <v>4136</v>
          </cell>
          <cell r="I776">
            <v>0.38867993339066054</v>
          </cell>
          <cell r="AX776">
            <v>4136</v>
          </cell>
          <cell r="AZ776">
            <v>0.38867993339066054</v>
          </cell>
        </row>
        <row r="777">
          <cell r="G777">
            <v>4137</v>
          </cell>
          <cell r="I777">
            <v>0.38907704604589322</v>
          </cell>
          <cell r="AX777">
            <v>4137</v>
          </cell>
          <cell r="AZ777">
            <v>0.38907704604589322</v>
          </cell>
        </row>
        <row r="778">
          <cell r="G778">
            <v>4138</v>
          </cell>
          <cell r="I778">
            <v>0.38951659132976235</v>
          </cell>
          <cell r="AX778">
            <v>4138</v>
          </cell>
          <cell r="AZ778">
            <v>0.38951659132976235</v>
          </cell>
        </row>
        <row r="779">
          <cell r="G779">
            <v>4139</v>
          </cell>
          <cell r="I779">
            <v>0.389868218958554</v>
          </cell>
          <cell r="AX779">
            <v>4139</v>
          </cell>
          <cell r="AZ779">
            <v>0.389868218958554</v>
          </cell>
        </row>
        <row r="780">
          <cell r="G780">
            <v>4139</v>
          </cell>
          <cell r="I780">
            <v>0.39021984658734565</v>
          </cell>
          <cell r="AX780">
            <v>4139</v>
          </cell>
          <cell r="AZ780">
            <v>0.39021984658734565</v>
          </cell>
        </row>
        <row r="781">
          <cell r="G781">
            <v>4140</v>
          </cell>
          <cell r="I781">
            <v>0.3905714742161373</v>
          </cell>
          <cell r="AX781">
            <v>4140</v>
          </cell>
          <cell r="AZ781">
            <v>0.3905714742161373</v>
          </cell>
        </row>
        <row r="782">
          <cell r="G782">
            <v>4142</v>
          </cell>
          <cell r="I782">
            <v>0.39100996620780626</v>
          </cell>
          <cell r="AX782">
            <v>4142</v>
          </cell>
          <cell r="AZ782">
            <v>0.39100996620780626</v>
          </cell>
        </row>
        <row r="783">
          <cell r="G783">
            <v>4142</v>
          </cell>
          <cell r="I783">
            <v>0.39136159383659791</v>
          </cell>
          <cell r="AX783">
            <v>4142</v>
          </cell>
          <cell r="AZ783">
            <v>0.39136159383659791</v>
          </cell>
        </row>
        <row r="784">
          <cell r="G784">
            <v>4144</v>
          </cell>
          <cell r="I784">
            <v>0.39180113912046705</v>
          </cell>
          <cell r="AX784">
            <v>4144</v>
          </cell>
          <cell r="AZ784">
            <v>0.39180113912046705</v>
          </cell>
        </row>
        <row r="785">
          <cell r="G785">
            <v>4144</v>
          </cell>
          <cell r="I785">
            <v>0.3921527667492587</v>
          </cell>
          <cell r="AX785">
            <v>4144</v>
          </cell>
          <cell r="AZ785">
            <v>0.3921527667492587</v>
          </cell>
        </row>
        <row r="786">
          <cell r="G786">
            <v>4145</v>
          </cell>
          <cell r="I786">
            <v>0.39259231203312783</v>
          </cell>
          <cell r="AX786">
            <v>4145</v>
          </cell>
          <cell r="AZ786">
            <v>0.39259231203312783</v>
          </cell>
        </row>
        <row r="787">
          <cell r="G787">
            <v>4146</v>
          </cell>
          <cell r="I787">
            <v>0.39294393966191948</v>
          </cell>
          <cell r="AX787">
            <v>4146</v>
          </cell>
          <cell r="AZ787">
            <v>0.39294393966191948</v>
          </cell>
        </row>
        <row r="788">
          <cell r="G788">
            <v>4149</v>
          </cell>
          <cell r="I788">
            <v>0.39334105231715216</v>
          </cell>
          <cell r="AX788">
            <v>4149</v>
          </cell>
          <cell r="AZ788">
            <v>0.39334105231715216</v>
          </cell>
        </row>
        <row r="789">
          <cell r="G789">
            <v>4149</v>
          </cell>
          <cell r="I789">
            <v>0.39369267994594381</v>
          </cell>
          <cell r="AX789">
            <v>4149</v>
          </cell>
          <cell r="AZ789">
            <v>0.39369267994594381</v>
          </cell>
        </row>
        <row r="790">
          <cell r="G790">
            <v>4151</v>
          </cell>
          <cell r="I790">
            <v>0.39404430757473546</v>
          </cell>
          <cell r="AX790">
            <v>4151</v>
          </cell>
          <cell r="AZ790">
            <v>0.39404430757473546</v>
          </cell>
        </row>
        <row r="791">
          <cell r="G791">
            <v>4153</v>
          </cell>
          <cell r="I791">
            <v>0.39439593520352711</v>
          </cell>
          <cell r="AX791">
            <v>4153</v>
          </cell>
          <cell r="AZ791">
            <v>0.39439593520352711</v>
          </cell>
        </row>
        <row r="792">
          <cell r="G792">
            <v>4156</v>
          </cell>
          <cell r="I792">
            <v>0.39497836279871656</v>
          </cell>
          <cell r="AX792">
            <v>4156</v>
          </cell>
          <cell r="AZ792">
            <v>0.39497836279871656</v>
          </cell>
        </row>
        <row r="793">
          <cell r="G793">
            <v>4157</v>
          </cell>
          <cell r="I793">
            <v>0.39550582573766319</v>
          </cell>
          <cell r="AX793">
            <v>4157</v>
          </cell>
          <cell r="AZ793">
            <v>0.39550582573766319</v>
          </cell>
        </row>
        <row r="794">
          <cell r="G794">
            <v>4157</v>
          </cell>
          <cell r="I794">
            <v>0.39590293839289586</v>
          </cell>
          <cell r="AX794">
            <v>4157</v>
          </cell>
          <cell r="AZ794">
            <v>0.39590293839289586</v>
          </cell>
        </row>
        <row r="795">
          <cell r="G795">
            <v>4157</v>
          </cell>
          <cell r="I795">
            <v>0.3962954294599032</v>
          </cell>
          <cell r="AX795">
            <v>4157</v>
          </cell>
          <cell r="AZ795">
            <v>0.3962954294599032</v>
          </cell>
        </row>
        <row r="796">
          <cell r="G796">
            <v>4158</v>
          </cell>
          <cell r="I796">
            <v>0.39690992872780062</v>
          </cell>
          <cell r="AX796">
            <v>4158</v>
          </cell>
          <cell r="AZ796">
            <v>0.39690992872780062</v>
          </cell>
        </row>
        <row r="797">
          <cell r="G797">
            <v>4159</v>
          </cell>
          <cell r="I797">
            <v>0.39734947401166976</v>
          </cell>
          <cell r="AX797">
            <v>4159</v>
          </cell>
          <cell r="AZ797">
            <v>0.39734947401166976</v>
          </cell>
        </row>
        <row r="798">
          <cell r="G798">
            <v>4165</v>
          </cell>
          <cell r="I798">
            <v>0.39781696378248282</v>
          </cell>
          <cell r="AX798">
            <v>4165</v>
          </cell>
          <cell r="AZ798">
            <v>0.39781696378248282</v>
          </cell>
        </row>
        <row r="799">
          <cell r="G799">
            <v>4166</v>
          </cell>
          <cell r="I799">
            <v>0.39843146305038024</v>
          </cell>
          <cell r="AX799">
            <v>4166</v>
          </cell>
          <cell r="AZ799">
            <v>0.39843146305038024</v>
          </cell>
        </row>
        <row r="800">
          <cell r="G800">
            <v>4166</v>
          </cell>
          <cell r="I800">
            <v>0.39904596231827766</v>
          </cell>
          <cell r="AX800">
            <v>4166</v>
          </cell>
          <cell r="AZ800">
            <v>0.39904596231827766</v>
          </cell>
        </row>
        <row r="801">
          <cell r="G801">
            <v>4167</v>
          </cell>
          <cell r="I801">
            <v>0.39972447595703592</v>
          </cell>
          <cell r="AX801">
            <v>4167</v>
          </cell>
          <cell r="AZ801">
            <v>0.39972447595703592</v>
          </cell>
        </row>
        <row r="802">
          <cell r="G802">
            <v>4167</v>
          </cell>
          <cell r="I802">
            <v>0.40008549723259257</v>
          </cell>
          <cell r="AX802">
            <v>4167</v>
          </cell>
          <cell r="AZ802">
            <v>0.40008549723259257</v>
          </cell>
        </row>
        <row r="803">
          <cell r="G803">
            <v>4170</v>
          </cell>
          <cell r="I803">
            <v>0.40044651850814922</v>
          </cell>
          <cell r="AX803">
            <v>4170</v>
          </cell>
          <cell r="AZ803">
            <v>0.40044651850814922</v>
          </cell>
        </row>
        <row r="804">
          <cell r="G804">
            <v>4171</v>
          </cell>
          <cell r="I804">
            <v>0.40106101777604664</v>
          </cell>
          <cell r="AX804">
            <v>4171</v>
          </cell>
          <cell r="AZ804">
            <v>0.40106101777604664</v>
          </cell>
        </row>
        <row r="805">
          <cell r="G805">
            <v>4173</v>
          </cell>
          <cell r="I805">
            <v>0.40145350884305397</v>
          </cell>
          <cell r="AX805">
            <v>4173</v>
          </cell>
          <cell r="AZ805">
            <v>0.40145350884305397</v>
          </cell>
        </row>
        <row r="806">
          <cell r="G806">
            <v>4173</v>
          </cell>
          <cell r="I806">
            <v>0.40186319651741143</v>
          </cell>
          <cell r="AX806">
            <v>4173</v>
          </cell>
          <cell r="AZ806">
            <v>0.40186319651741143</v>
          </cell>
        </row>
        <row r="807">
          <cell r="G807">
            <v>4175</v>
          </cell>
          <cell r="I807">
            <v>0.40239065945635805</v>
          </cell>
          <cell r="AX807">
            <v>4175</v>
          </cell>
          <cell r="AZ807">
            <v>0.40239065945635805</v>
          </cell>
        </row>
        <row r="808">
          <cell r="G808">
            <v>4177</v>
          </cell>
          <cell r="I808">
            <v>0.40300515872425546</v>
          </cell>
          <cell r="AX808">
            <v>4177</v>
          </cell>
          <cell r="AZ808">
            <v>0.40300515872425546</v>
          </cell>
        </row>
        <row r="809">
          <cell r="G809">
            <v>4177</v>
          </cell>
          <cell r="I809">
            <v>0.40337847557406742</v>
          </cell>
          <cell r="AX809">
            <v>4177</v>
          </cell>
          <cell r="AZ809">
            <v>0.40337847557406742</v>
          </cell>
        </row>
        <row r="810">
          <cell r="G810">
            <v>4179</v>
          </cell>
          <cell r="I810">
            <v>0.40377096664107476</v>
          </cell>
          <cell r="AX810">
            <v>4179</v>
          </cell>
          <cell r="AZ810">
            <v>0.40377096664107476</v>
          </cell>
        </row>
        <row r="811">
          <cell r="G811">
            <v>4181</v>
          </cell>
          <cell r="I811">
            <v>0.40425232117656384</v>
          </cell>
          <cell r="AX811">
            <v>4181</v>
          </cell>
          <cell r="AZ811">
            <v>0.40425232117656384</v>
          </cell>
        </row>
        <row r="812">
          <cell r="G812">
            <v>4183</v>
          </cell>
          <cell r="I812">
            <v>0.40464481224357118</v>
          </cell>
          <cell r="AX812">
            <v>4183</v>
          </cell>
          <cell r="AZ812">
            <v>0.40464481224357118</v>
          </cell>
        </row>
        <row r="813">
          <cell r="G813">
            <v>4183</v>
          </cell>
          <cell r="I813">
            <v>0.40503730331057852</v>
          </cell>
          <cell r="AX813">
            <v>4183</v>
          </cell>
          <cell r="AZ813">
            <v>0.40503730331057852</v>
          </cell>
        </row>
        <row r="814">
          <cell r="G814">
            <v>4183</v>
          </cell>
          <cell r="I814">
            <v>0.40551865784606761</v>
          </cell>
          <cell r="AX814">
            <v>4183</v>
          </cell>
          <cell r="AZ814">
            <v>0.40551865784606761</v>
          </cell>
        </row>
        <row r="815">
          <cell r="G815">
            <v>4186</v>
          </cell>
          <cell r="I815">
            <v>0.40587967912162426</v>
          </cell>
          <cell r="AX815">
            <v>4186</v>
          </cell>
          <cell r="AZ815">
            <v>0.40587967912162426</v>
          </cell>
        </row>
        <row r="816">
          <cell r="G816">
            <v>4187</v>
          </cell>
          <cell r="I816">
            <v>0.40641118326329817</v>
          </cell>
          <cell r="AX816">
            <v>4187</v>
          </cell>
          <cell r="AZ816">
            <v>0.40641118326329817</v>
          </cell>
        </row>
        <row r="817">
          <cell r="G817">
            <v>4189</v>
          </cell>
          <cell r="I817">
            <v>0.40669118702247653</v>
          </cell>
          <cell r="AX817">
            <v>4189</v>
          </cell>
          <cell r="AZ817">
            <v>0.40669118702247653</v>
          </cell>
        </row>
        <row r="818">
          <cell r="G818">
            <v>4190</v>
          </cell>
          <cell r="I818">
            <v>0.40697119078165489</v>
          </cell>
          <cell r="AX818">
            <v>4190</v>
          </cell>
          <cell r="AZ818">
            <v>0.40697119078165489</v>
          </cell>
        </row>
        <row r="819">
          <cell r="G819">
            <v>4194</v>
          </cell>
          <cell r="I819">
            <v>0.40753117680425244</v>
          </cell>
          <cell r="AX819">
            <v>4194</v>
          </cell>
          <cell r="AZ819">
            <v>0.40753117680425244</v>
          </cell>
        </row>
        <row r="820">
          <cell r="G820">
            <v>4195</v>
          </cell>
          <cell r="I820">
            <v>0.40809116282684998</v>
          </cell>
          <cell r="AX820">
            <v>4195</v>
          </cell>
          <cell r="AZ820">
            <v>0.40809116282684998</v>
          </cell>
        </row>
        <row r="821">
          <cell r="G821">
            <v>4197</v>
          </cell>
          <cell r="I821">
            <v>0.40846447967666194</v>
          </cell>
          <cell r="AX821">
            <v>4197</v>
          </cell>
          <cell r="AZ821">
            <v>0.40846447967666194</v>
          </cell>
        </row>
        <row r="822">
          <cell r="G822">
            <v>4208</v>
          </cell>
          <cell r="I822">
            <v>0.40902446569925949</v>
          </cell>
          <cell r="AX822">
            <v>4208</v>
          </cell>
          <cell r="AZ822">
            <v>0.40902446569925949</v>
          </cell>
        </row>
        <row r="823">
          <cell r="G823">
            <v>4212</v>
          </cell>
          <cell r="I823">
            <v>0.40939778254907144</v>
          </cell>
          <cell r="AX823">
            <v>4212</v>
          </cell>
          <cell r="AZ823">
            <v>0.40939778254907144</v>
          </cell>
        </row>
        <row r="824">
          <cell r="G824">
            <v>4232</v>
          </cell>
          <cell r="I824">
            <v>0.40986630411632552</v>
          </cell>
          <cell r="AX824">
            <v>4232</v>
          </cell>
          <cell r="AZ824">
            <v>0.40986630411632552</v>
          </cell>
        </row>
        <row r="825">
          <cell r="G825">
            <v>4236</v>
          </cell>
          <cell r="I825">
            <v>0.41052123690725495</v>
          </cell>
          <cell r="AX825">
            <v>4236</v>
          </cell>
          <cell r="AZ825">
            <v>0.41052123690725495</v>
          </cell>
        </row>
        <row r="826">
          <cell r="G826">
            <v>4236</v>
          </cell>
          <cell r="I826">
            <v>0.41098975847450903</v>
          </cell>
          <cell r="AX826">
            <v>4236</v>
          </cell>
          <cell r="AZ826">
            <v>0.41098975847450903</v>
          </cell>
        </row>
        <row r="827">
          <cell r="G827">
            <v>4236</v>
          </cell>
          <cell r="I827">
            <v>0.41137558585616824</v>
          </cell>
          <cell r="AX827">
            <v>4236</v>
          </cell>
          <cell r="AZ827">
            <v>0.41137558585616824</v>
          </cell>
        </row>
        <row r="828">
          <cell r="G828">
            <v>4236</v>
          </cell>
          <cell r="I828">
            <v>0.4117844351959174</v>
          </cell>
          <cell r="AX828">
            <v>4236</v>
          </cell>
          <cell r="AZ828">
            <v>0.4117844351959174</v>
          </cell>
        </row>
        <row r="829">
          <cell r="G829">
            <v>4236</v>
          </cell>
          <cell r="I829">
            <v>0.41211151466771673</v>
          </cell>
          <cell r="AX829">
            <v>4236</v>
          </cell>
          <cell r="AZ829">
            <v>0.41211151466771673</v>
          </cell>
        </row>
        <row r="830">
          <cell r="G830">
            <v>4240</v>
          </cell>
          <cell r="I830">
            <v>0.41254439626623768</v>
          </cell>
          <cell r="AX830">
            <v>4240</v>
          </cell>
          <cell r="AZ830">
            <v>0.41254439626623768</v>
          </cell>
        </row>
        <row r="831">
          <cell r="G831">
            <v>4243</v>
          </cell>
          <cell r="I831">
            <v>0.41293022364789689</v>
          </cell>
          <cell r="AX831">
            <v>4243</v>
          </cell>
          <cell r="AZ831">
            <v>0.41293022364789689</v>
          </cell>
        </row>
        <row r="832">
          <cell r="G832">
            <v>4243</v>
          </cell>
          <cell r="I832">
            <v>0.41354474441155353</v>
          </cell>
          <cell r="AX832">
            <v>4243</v>
          </cell>
          <cell r="AZ832">
            <v>0.41354474441155353</v>
          </cell>
        </row>
        <row r="833">
          <cell r="G833">
            <v>4243</v>
          </cell>
          <cell r="I833">
            <v>0.41398085037395266</v>
          </cell>
          <cell r="AX833">
            <v>4243</v>
          </cell>
          <cell r="AZ833">
            <v>0.41398085037395266</v>
          </cell>
        </row>
        <row r="834">
          <cell r="G834">
            <v>4244</v>
          </cell>
          <cell r="I834">
            <v>0.41430792984575199</v>
          </cell>
          <cell r="AX834">
            <v>4244</v>
          </cell>
          <cell r="AZ834">
            <v>0.41430792984575199</v>
          </cell>
        </row>
        <row r="835">
          <cell r="G835">
            <v>4245</v>
          </cell>
          <cell r="I835">
            <v>0.41463500931755132</v>
          </cell>
          <cell r="AX835">
            <v>4245</v>
          </cell>
          <cell r="AZ835">
            <v>0.41463500931755132</v>
          </cell>
        </row>
        <row r="836">
          <cell r="G836">
            <v>4246</v>
          </cell>
          <cell r="I836">
            <v>0.41494368841948603</v>
          </cell>
          <cell r="AX836">
            <v>4246</v>
          </cell>
          <cell r="AZ836">
            <v>0.41494368841948603</v>
          </cell>
        </row>
        <row r="837">
          <cell r="G837">
            <v>4246</v>
          </cell>
          <cell r="I837">
            <v>0.41537979438188516</v>
          </cell>
          <cell r="AX837">
            <v>4246</v>
          </cell>
          <cell r="AZ837">
            <v>0.41537979438188516</v>
          </cell>
        </row>
        <row r="838">
          <cell r="G838">
            <v>4247</v>
          </cell>
          <cell r="I838">
            <v>0.41584831594913924</v>
          </cell>
          <cell r="AX838">
            <v>4247</v>
          </cell>
          <cell r="AZ838">
            <v>0.41584831594913924</v>
          </cell>
        </row>
        <row r="839">
          <cell r="G839">
            <v>4247</v>
          </cell>
          <cell r="I839">
            <v>0.41623414333079845</v>
          </cell>
          <cell r="AX839">
            <v>4247</v>
          </cell>
          <cell r="AZ839">
            <v>0.41623414333079845</v>
          </cell>
        </row>
        <row r="840">
          <cell r="G840">
            <v>4247</v>
          </cell>
          <cell r="I840">
            <v>0.41667024929319757</v>
          </cell>
          <cell r="AX840">
            <v>4247</v>
          </cell>
          <cell r="AZ840">
            <v>0.41667024929319757</v>
          </cell>
        </row>
        <row r="841">
          <cell r="G841">
            <v>4248</v>
          </cell>
          <cell r="I841">
            <v>0.41718470729783569</v>
          </cell>
          <cell r="AX841">
            <v>4248</v>
          </cell>
          <cell r="AZ841">
            <v>0.41718470729783569</v>
          </cell>
        </row>
        <row r="842">
          <cell r="G842">
            <v>4249</v>
          </cell>
          <cell r="I842">
            <v>0.41762081326023481</v>
          </cell>
          <cell r="AX842">
            <v>4249</v>
          </cell>
          <cell r="AZ842">
            <v>0.41762081326023481</v>
          </cell>
        </row>
        <row r="843">
          <cell r="G843">
            <v>4250</v>
          </cell>
          <cell r="I843">
            <v>0.41821394574349974</v>
          </cell>
          <cell r="AX843">
            <v>4250</v>
          </cell>
          <cell r="AZ843">
            <v>0.41821394574349974</v>
          </cell>
        </row>
        <row r="844">
          <cell r="G844">
            <v>4251</v>
          </cell>
          <cell r="I844">
            <v>0.41900249617353957</v>
          </cell>
          <cell r="AX844">
            <v>4251</v>
          </cell>
          <cell r="AZ844">
            <v>0.41900249617353957</v>
          </cell>
        </row>
        <row r="845">
          <cell r="G845">
            <v>4251</v>
          </cell>
          <cell r="I845">
            <v>0.4194386021359387</v>
          </cell>
          <cell r="AX845">
            <v>4251</v>
          </cell>
          <cell r="AZ845">
            <v>0.4194386021359387</v>
          </cell>
        </row>
        <row r="846">
          <cell r="G846">
            <v>4252</v>
          </cell>
          <cell r="I846">
            <v>0.41987148373445965</v>
          </cell>
          <cell r="AX846">
            <v>4252</v>
          </cell>
          <cell r="AZ846">
            <v>0.41987148373445965</v>
          </cell>
        </row>
        <row r="847">
          <cell r="G847">
            <v>4252</v>
          </cell>
          <cell r="I847">
            <v>0.42035301023602228</v>
          </cell>
          <cell r="AX847">
            <v>4252</v>
          </cell>
          <cell r="AZ847">
            <v>0.42035301023602228</v>
          </cell>
        </row>
        <row r="848">
          <cell r="G848">
            <v>4252</v>
          </cell>
          <cell r="I848">
            <v>0.42076185957577145</v>
          </cell>
          <cell r="AX848">
            <v>4252</v>
          </cell>
          <cell r="AZ848">
            <v>0.42076185957577145</v>
          </cell>
        </row>
        <row r="849">
          <cell r="G849">
            <v>4253</v>
          </cell>
          <cell r="I849">
            <v>0.4215788273994574</v>
          </cell>
          <cell r="AX849">
            <v>4253</v>
          </cell>
          <cell r="AZ849">
            <v>0.4215788273994574</v>
          </cell>
        </row>
        <row r="850">
          <cell r="G850">
            <v>4253</v>
          </cell>
          <cell r="I850">
            <v>0.42190590687125673</v>
          </cell>
          <cell r="AX850">
            <v>4253</v>
          </cell>
          <cell r="AZ850">
            <v>0.42190590687125673</v>
          </cell>
        </row>
        <row r="851">
          <cell r="G851">
            <v>4254</v>
          </cell>
          <cell r="I851">
            <v>0.42231475621100589</v>
          </cell>
          <cell r="AX851">
            <v>4254</v>
          </cell>
          <cell r="AZ851">
            <v>0.42231475621100589</v>
          </cell>
        </row>
        <row r="852">
          <cell r="G852">
            <v>4255</v>
          </cell>
          <cell r="I852">
            <v>0.42268781511170761</v>
          </cell>
          <cell r="AX852">
            <v>4255</v>
          </cell>
          <cell r="AZ852">
            <v>0.42268781511170761</v>
          </cell>
        </row>
        <row r="853">
          <cell r="G853">
            <v>4258</v>
          </cell>
          <cell r="I853">
            <v>0.42301489458350694</v>
          </cell>
          <cell r="AX853">
            <v>4258</v>
          </cell>
          <cell r="AZ853">
            <v>0.42301489458350694</v>
          </cell>
        </row>
        <row r="854">
          <cell r="G854">
            <v>4258</v>
          </cell>
          <cell r="I854">
            <v>0.4239742503160519</v>
          </cell>
          <cell r="AX854">
            <v>4258</v>
          </cell>
          <cell r="AZ854">
            <v>0.4239742503160519</v>
          </cell>
        </row>
        <row r="855">
          <cell r="G855">
            <v>4259</v>
          </cell>
          <cell r="I855">
            <v>0.42430132978785123</v>
          </cell>
          <cell r="AX855">
            <v>4259</v>
          </cell>
          <cell r="AZ855">
            <v>0.42430132978785123</v>
          </cell>
        </row>
        <row r="856">
          <cell r="G856">
            <v>4259</v>
          </cell>
          <cell r="I856">
            <v>0.42497360965644509</v>
          </cell>
          <cell r="AX856">
            <v>4259</v>
          </cell>
          <cell r="AZ856">
            <v>0.42497360965644509</v>
          </cell>
        </row>
        <row r="857">
          <cell r="G857">
            <v>4264</v>
          </cell>
          <cell r="I857">
            <v>0.42538245899619426</v>
          </cell>
          <cell r="AX857">
            <v>4264</v>
          </cell>
          <cell r="AZ857">
            <v>0.42538245899619426</v>
          </cell>
        </row>
        <row r="858">
          <cell r="G858">
            <v>4264</v>
          </cell>
          <cell r="I858">
            <v>0.42605473886478812</v>
          </cell>
          <cell r="AX858">
            <v>4264</v>
          </cell>
          <cell r="AZ858">
            <v>0.42605473886478812</v>
          </cell>
        </row>
        <row r="859">
          <cell r="G859">
            <v>4265</v>
          </cell>
          <cell r="I859">
            <v>0.42641576014034477</v>
          </cell>
          <cell r="AX859">
            <v>4265</v>
          </cell>
          <cell r="AZ859">
            <v>0.42641576014034477</v>
          </cell>
        </row>
        <row r="860">
          <cell r="G860">
            <v>4269</v>
          </cell>
          <cell r="I860">
            <v>0.42708804000893863</v>
          </cell>
          <cell r="AX860">
            <v>4269</v>
          </cell>
          <cell r="AZ860">
            <v>0.42708804000893863</v>
          </cell>
        </row>
        <row r="861">
          <cell r="G861">
            <v>4269</v>
          </cell>
          <cell r="I861">
            <v>0.42748665736731445</v>
          </cell>
          <cell r="AX861">
            <v>4269</v>
          </cell>
          <cell r="AZ861">
            <v>0.42748665736731445</v>
          </cell>
        </row>
        <row r="862">
          <cell r="G862">
            <v>4269</v>
          </cell>
          <cell r="I862">
            <v>0.4278476786428711</v>
          </cell>
          <cell r="AX862">
            <v>4269</v>
          </cell>
          <cell r="AZ862">
            <v>0.4278476786428711</v>
          </cell>
        </row>
        <row r="863">
          <cell r="G863">
            <v>4270</v>
          </cell>
          <cell r="I863">
            <v>0.42832763595401302</v>
          </cell>
          <cell r="AX863">
            <v>4270</v>
          </cell>
          <cell r="AZ863">
            <v>0.42832763595401302</v>
          </cell>
        </row>
        <row r="864">
          <cell r="G864">
            <v>4273</v>
          </cell>
          <cell r="I864">
            <v>0.42868865722956967</v>
          </cell>
          <cell r="AX864">
            <v>4273</v>
          </cell>
          <cell r="AZ864">
            <v>0.42868865722956967</v>
          </cell>
        </row>
        <row r="865">
          <cell r="G865">
            <v>4279</v>
          </cell>
          <cell r="I865">
            <v>0.42904967850512632</v>
          </cell>
          <cell r="AX865">
            <v>4279</v>
          </cell>
          <cell r="AZ865">
            <v>0.42904967850512632</v>
          </cell>
        </row>
        <row r="866">
          <cell r="G866">
            <v>4280</v>
          </cell>
          <cell r="I866">
            <v>0.42941069978068297</v>
          </cell>
          <cell r="AX866">
            <v>4280</v>
          </cell>
          <cell r="AZ866">
            <v>0.42941069978068297</v>
          </cell>
        </row>
        <row r="867">
          <cell r="G867">
            <v>4280</v>
          </cell>
          <cell r="I867">
            <v>0.42977172105623962</v>
          </cell>
          <cell r="AX867">
            <v>4280</v>
          </cell>
          <cell r="AZ867">
            <v>0.42977172105623962</v>
          </cell>
        </row>
        <row r="868">
          <cell r="G868">
            <v>4281</v>
          </cell>
          <cell r="I868">
            <v>0.43044400092483348</v>
          </cell>
          <cell r="AX868">
            <v>4281</v>
          </cell>
          <cell r="AZ868">
            <v>0.43044400092483348</v>
          </cell>
        </row>
        <row r="869">
          <cell r="G869">
            <v>4282</v>
          </cell>
          <cell r="I869">
            <v>0.43080502220039013</v>
          </cell>
          <cell r="AX869">
            <v>4282</v>
          </cell>
          <cell r="AZ869">
            <v>0.43080502220039013</v>
          </cell>
        </row>
        <row r="870">
          <cell r="G870">
            <v>4282</v>
          </cell>
          <cell r="I870">
            <v>0.43116604347594678</v>
          </cell>
          <cell r="AX870">
            <v>4282</v>
          </cell>
          <cell r="AZ870">
            <v>0.43116604347594678</v>
          </cell>
        </row>
        <row r="871">
          <cell r="G871">
            <v>4283</v>
          </cell>
          <cell r="I871">
            <v>0.43152706475150343</v>
          </cell>
          <cell r="AX871">
            <v>4283</v>
          </cell>
          <cell r="AZ871">
            <v>0.43152706475150343</v>
          </cell>
        </row>
        <row r="872">
          <cell r="G872">
            <v>4286</v>
          </cell>
          <cell r="I872">
            <v>0.43192568210987925</v>
          </cell>
          <cell r="AX872">
            <v>4286</v>
          </cell>
          <cell r="AZ872">
            <v>0.43192568210987925</v>
          </cell>
        </row>
        <row r="873">
          <cell r="G873">
            <v>4292</v>
          </cell>
          <cell r="I873">
            <v>0.4322867033854359</v>
          </cell>
          <cell r="AX873">
            <v>4292</v>
          </cell>
          <cell r="AZ873">
            <v>0.4322867033854359</v>
          </cell>
        </row>
        <row r="874">
          <cell r="G874">
            <v>4292</v>
          </cell>
          <cell r="I874">
            <v>0.43298946424055784</v>
          </cell>
          <cell r="AX874">
            <v>4292</v>
          </cell>
          <cell r="AZ874">
            <v>0.43298946424055784</v>
          </cell>
        </row>
        <row r="875">
          <cell r="G875">
            <v>4350</v>
          </cell>
          <cell r="I875">
            <v>0.43358906694733823</v>
          </cell>
          <cell r="AX875">
            <v>4350</v>
          </cell>
          <cell r="AZ875">
            <v>0.43358906694733823</v>
          </cell>
        </row>
        <row r="876">
          <cell r="G876">
            <v>4352</v>
          </cell>
          <cell r="I876">
            <v>0.434164658891106</v>
          </cell>
          <cell r="AX876">
            <v>4352</v>
          </cell>
          <cell r="AZ876">
            <v>0.434164658891106</v>
          </cell>
        </row>
        <row r="877">
          <cell r="G877">
            <v>4355</v>
          </cell>
          <cell r="I877">
            <v>0.43464433675737846</v>
          </cell>
          <cell r="AX877">
            <v>4355</v>
          </cell>
          <cell r="AZ877">
            <v>0.43464433675737846</v>
          </cell>
        </row>
        <row r="878">
          <cell r="G878">
            <v>4358</v>
          </cell>
          <cell r="I878">
            <v>0.43530640614035815</v>
          </cell>
          <cell r="AX878">
            <v>4358</v>
          </cell>
          <cell r="AZ878">
            <v>0.43530640614035815</v>
          </cell>
        </row>
        <row r="879">
          <cell r="G879">
            <v>4362</v>
          </cell>
          <cell r="I879">
            <v>0.4357860840066306</v>
          </cell>
          <cell r="AX879">
            <v>4362</v>
          </cell>
          <cell r="AZ879">
            <v>0.4357860840066306</v>
          </cell>
        </row>
        <row r="880">
          <cell r="G880">
            <v>4362</v>
          </cell>
          <cell r="I880">
            <v>0.43626576187290306</v>
          </cell>
          <cell r="AX880">
            <v>4362</v>
          </cell>
          <cell r="AZ880">
            <v>0.43626576187290306</v>
          </cell>
        </row>
        <row r="881">
          <cell r="G881">
            <v>4365</v>
          </cell>
          <cell r="I881">
            <v>0.43674543973917551</v>
          </cell>
          <cell r="AX881">
            <v>4365</v>
          </cell>
          <cell r="AZ881">
            <v>0.43674543973917551</v>
          </cell>
        </row>
        <row r="882">
          <cell r="G882">
            <v>4366</v>
          </cell>
          <cell r="I882">
            <v>0.4372750952455593</v>
          </cell>
          <cell r="AX882">
            <v>4366</v>
          </cell>
          <cell r="AZ882">
            <v>0.4372750952455593</v>
          </cell>
        </row>
        <row r="883">
          <cell r="G883">
            <v>4367</v>
          </cell>
          <cell r="I883">
            <v>0.43785068718932707</v>
          </cell>
          <cell r="AX883">
            <v>4367</v>
          </cell>
          <cell r="AZ883">
            <v>0.43785068718932707</v>
          </cell>
        </row>
        <row r="884">
          <cell r="G884">
            <v>4369</v>
          </cell>
          <cell r="I884">
            <v>0.43833036505559952</v>
          </cell>
          <cell r="AX884">
            <v>4369</v>
          </cell>
          <cell r="AZ884">
            <v>0.43833036505559952</v>
          </cell>
        </row>
        <row r="885">
          <cell r="G885">
            <v>4371</v>
          </cell>
          <cell r="I885">
            <v>0.43892996776237991</v>
          </cell>
          <cell r="AX885">
            <v>4371</v>
          </cell>
          <cell r="AZ885">
            <v>0.43892996776237991</v>
          </cell>
        </row>
        <row r="886">
          <cell r="G886">
            <v>4376</v>
          </cell>
          <cell r="I886">
            <v>0.43950555970614769</v>
          </cell>
          <cell r="AX886">
            <v>4376</v>
          </cell>
          <cell r="AZ886">
            <v>0.43950555970614769</v>
          </cell>
        </row>
        <row r="887">
          <cell r="G887">
            <v>4379</v>
          </cell>
          <cell r="I887">
            <v>0.43988900105853707</v>
          </cell>
          <cell r="AX887">
            <v>4379</v>
          </cell>
          <cell r="AZ887">
            <v>0.43988900105853707</v>
          </cell>
        </row>
        <row r="888">
          <cell r="G888">
            <v>4381</v>
          </cell>
          <cell r="I888">
            <v>0.44036867892480952</v>
          </cell>
          <cell r="AX888">
            <v>4381</v>
          </cell>
          <cell r="AZ888">
            <v>0.44036867892480952</v>
          </cell>
        </row>
        <row r="889">
          <cell r="G889">
            <v>4382</v>
          </cell>
          <cell r="I889">
            <v>0.44248727945458538</v>
          </cell>
          <cell r="AX889">
            <v>4382</v>
          </cell>
          <cell r="AZ889">
            <v>0.44248727945458538</v>
          </cell>
        </row>
        <row r="890">
          <cell r="G890">
            <v>4382</v>
          </cell>
          <cell r="I890">
            <v>0.4431017787224828</v>
          </cell>
          <cell r="AX890">
            <v>4382</v>
          </cell>
          <cell r="AZ890">
            <v>0.4431017787224828</v>
          </cell>
        </row>
        <row r="891">
          <cell r="G891">
            <v>4383</v>
          </cell>
          <cell r="I891">
            <v>0.44348522007487218</v>
          </cell>
          <cell r="AX891">
            <v>4383</v>
          </cell>
          <cell r="AZ891">
            <v>0.44348522007487218</v>
          </cell>
        </row>
        <row r="892">
          <cell r="G892">
            <v>4384</v>
          </cell>
          <cell r="I892">
            <v>0.44540393153996205</v>
          </cell>
          <cell r="AX892">
            <v>4384</v>
          </cell>
          <cell r="AZ892">
            <v>0.44540393153996205</v>
          </cell>
        </row>
        <row r="893">
          <cell r="G893">
            <v>4385</v>
          </cell>
          <cell r="I893">
            <v>0.44732264300505192</v>
          </cell>
          <cell r="AX893">
            <v>4385</v>
          </cell>
          <cell r="AZ893">
            <v>0.44732264300505192</v>
          </cell>
        </row>
        <row r="894">
          <cell r="G894">
            <v>4387</v>
          </cell>
          <cell r="I894">
            <v>0.4477060843574413</v>
          </cell>
          <cell r="AX894">
            <v>4387</v>
          </cell>
          <cell r="AZ894">
            <v>0.4477060843574413</v>
          </cell>
        </row>
        <row r="895">
          <cell r="G895">
            <v>4388</v>
          </cell>
          <cell r="I895">
            <v>0.44962479582253118</v>
          </cell>
          <cell r="AX895">
            <v>4388</v>
          </cell>
          <cell r="AZ895">
            <v>0.44962479582253118</v>
          </cell>
        </row>
        <row r="896">
          <cell r="G896">
            <v>4388</v>
          </cell>
          <cell r="I896">
            <v>0.45174339635230704</v>
          </cell>
          <cell r="AX896">
            <v>4388</v>
          </cell>
          <cell r="AZ896">
            <v>0.45174339635230704</v>
          </cell>
        </row>
        <row r="897">
          <cell r="G897">
            <v>4388</v>
          </cell>
          <cell r="I897">
            <v>0.45227595378618113</v>
          </cell>
          <cell r="AX897">
            <v>4388</v>
          </cell>
          <cell r="AZ897">
            <v>0.45227595378618113</v>
          </cell>
        </row>
        <row r="898">
          <cell r="G898">
            <v>4392</v>
          </cell>
          <cell r="I898">
            <v>0.454194665251271</v>
          </cell>
          <cell r="AX898">
            <v>4392</v>
          </cell>
          <cell r="AZ898">
            <v>0.454194665251271</v>
          </cell>
        </row>
        <row r="899">
          <cell r="G899">
            <v>4395</v>
          </cell>
          <cell r="I899">
            <v>0.45611337671636087</v>
          </cell>
          <cell r="AX899">
            <v>4395</v>
          </cell>
          <cell r="AZ899">
            <v>0.45611337671636087</v>
          </cell>
        </row>
        <row r="900">
          <cell r="G900">
            <v>4397</v>
          </cell>
          <cell r="I900">
            <v>0.45649681806875025</v>
          </cell>
          <cell r="AX900">
            <v>4397</v>
          </cell>
          <cell r="AZ900">
            <v>0.45649681806875025</v>
          </cell>
        </row>
        <row r="901">
          <cell r="G901">
            <v>4398</v>
          </cell>
          <cell r="I901">
            <v>0.45688025942113963</v>
          </cell>
          <cell r="AX901">
            <v>4398</v>
          </cell>
          <cell r="AZ901">
            <v>0.45688025942113963</v>
          </cell>
        </row>
        <row r="902">
          <cell r="G902">
            <v>4400</v>
          </cell>
          <cell r="I902">
            <v>0.45741281685501373</v>
          </cell>
          <cell r="AX902">
            <v>4400</v>
          </cell>
          <cell r="AZ902">
            <v>0.45741281685501373</v>
          </cell>
        </row>
        <row r="903">
          <cell r="G903">
            <v>4401</v>
          </cell>
          <cell r="I903">
            <v>0.4593315283201036</v>
          </cell>
          <cell r="AX903">
            <v>4401</v>
          </cell>
          <cell r="AZ903">
            <v>0.4593315283201036</v>
          </cell>
        </row>
        <row r="904">
          <cell r="G904">
            <v>4402</v>
          </cell>
          <cell r="I904">
            <v>0.459958968035032</v>
          </cell>
          <cell r="AX904">
            <v>4402</v>
          </cell>
          <cell r="AZ904">
            <v>0.459958968035032</v>
          </cell>
        </row>
        <row r="905">
          <cell r="G905">
            <v>4406</v>
          </cell>
          <cell r="I905">
            <v>0.46207756856480786</v>
          </cell>
          <cell r="AX905">
            <v>4406</v>
          </cell>
          <cell r="AZ905">
            <v>0.46207756856480786</v>
          </cell>
        </row>
        <row r="906">
          <cell r="G906">
            <v>4407</v>
          </cell>
          <cell r="I906">
            <v>0.46269208932846451</v>
          </cell>
          <cell r="AX906">
            <v>4407</v>
          </cell>
          <cell r="AZ906">
            <v>0.46269208932846451</v>
          </cell>
        </row>
        <row r="907">
          <cell r="G907">
            <v>4410</v>
          </cell>
          <cell r="I907">
            <v>0.4632246467623386</v>
          </cell>
          <cell r="AX907">
            <v>4410</v>
          </cell>
          <cell r="AZ907">
            <v>0.4632246467623386</v>
          </cell>
        </row>
        <row r="908">
          <cell r="G908">
            <v>4411</v>
          </cell>
          <cell r="I908">
            <v>0.46395941480289093</v>
          </cell>
          <cell r="AX908">
            <v>4411</v>
          </cell>
          <cell r="AZ908">
            <v>0.46395941480289093</v>
          </cell>
        </row>
        <row r="909">
          <cell r="G909">
            <v>4412</v>
          </cell>
          <cell r="I909">
            <v>0.46469418284344327</v>
          </cell>
          <cell r="AX909">
            <v>4412</v>
          </cell>
          <cell r="AZ909">
            <v>0.46469418284344327</v>
          </cell>
        </row>
        <row r="910">
          <cell r="G910">
            <v>4412</v>
          </cell>
          <cell r="I910">
            <v>0.46542895088399561</v>
          </cell>
          <cell r="AX910">
            <v>4412</v>
          </cell>
          <cell r="AZ910">
            <v>0.46542895088399561</v>
          </cell>
        </row>
        <row r="911">
          <cell r="G911">
            <v>4412</v>
          </cell>
          <cell r="I911">
            <v>0.46616371892454794</v>
          </cell>
          <cell r="AX911">
            <v>4412</v>
          </cell>
          <cell r="AZ911">
            <v>0.46616371892454794</v>
          </cell>
        </row>
        <row r="912">
          <cell r="G912">
            <v>4414</v>
          </cell>
          <cell r="I912">
            <v>0.46689848696510028</v>
          </cell>
          <cell r="AX912">
            <v>4414</v>
          </cell>
          <cell r="AZ912">
            <v>0.46689848696510028</v>
          </cell>
        </row>
        <row r="913">
          <cell r="G913">
            <v>4415</v>
          </cell>
          <cell r="I913">
            <v>0.46763325500565261</v>
          </cell>
          <cell r="AX913">
            <v>4415</v>
          </cell>
          <cell r="AZ913">
            <v>0.46763325500565261</v>
          </cell>
        </row>
        <row r="914">
          <cell r="G914">
            <v>4415</v>
          </cell>
          <cell r="I914">
            <v>0.46836802304620495</v>
          </cell>
          <cell r="AX914">
            <v>4415</v>
          </cell>
          <cell r="AZ914">
            <v>0.46836802304620495</v>
          </cell>
        </row>
        <row r="915">
          <cell r="G915">
            <v>4415</v>
          </cell>
          <cell r="I915">
            <v>0.4689825438098616</v>
          </cell>
          <cell r="AX915">
            <v>4415</v>
          </cell>
          <cell r="AZ915">
            <v>0.4689825438098616</v>
          </cell>
        </row>
        <row r="916">
          <cell r="G916">
            <v>4418</v>
          </cell>
          <cell r="I916">
            <v>0.46971731185041393</v>
          </cell>
          <cell r="AX916">
            <v>4418</v>
          </cell>
          <cell r="AZ916">
            <v>0.46971731185041393</v>
          </cell>
        </row>
        <row r="917">
          <cell r="G917">
            <v>4419</v>
          </cell>
          <cell r="I917">
            <v>0.47045207989096627</v>
          </cell>
          <cell r="AX917">
            <v>4419</v>
          </cell>
          <cell r="AZ917">
            <v>0.47045207989096627</v>
          </cell>
        </row>
        <row r="918">
          <cell r="G918">
            <v>4420</v>
          </cell>
          <cell r="I918">
            <v>0.4711868479315186</v>
          </cell>
          <cell r="AX918">
            <v>4420</v>
          </cell>
          <cell r="AZ918">
            <v>0.4711868479315186</v>
          </cell>
        </row>
        <row r="919">
          <cell r="G919">
            <v>4423</v>
          </cell>
          <cell r="I919">
            <v>0.47192161597207094</v>
          </cell>
          <cell r="AX919">
            <v>4423</v>
          </cell>
          <cell r="AZ919">
            <v>0.47192161597207094</v>
          </cell>
        </row>
        <row r="920">
          <cell r="G920">
            <v>4423</v>
          </cell>
          <cell r="I920">
            <v>0.47265638401262328</v>
          </cell>
          <cell r="AX920">
            <v>4423</v>
          </cell>
          <cell r="AZ920">
            <v>0.47265638401262328</v>
          </cell>
        </row>
        <row r="921">
          <cell r="G921">
            <v>4427</v>
          </cell>
          <cell r="I921">
            <v>0.47339115205317561</v>
          </cell>
          <cell r="AX921">
            <v>4427</v>
          </cell>
          <cell r="AZ921">
            <v>0.47339115205317561</v>
          </cell>
        </row>
        <row r="922">
          <cell r="G922">
            <v>4428</v>
          </cell>
          <cell r="I922">
            <v>0.47412592009372795</v>
          </cell>
          <cell r="AX922">
            <v>4428</v>
          </cell>
          <cell r="AZ922">
            <v>0.47412592009372795</v>
          </cell>
        </row>
        <row r="923">
          <cell r="G923">
            <v>4429</v>
          </cell>
          <cell r="I923">
            <v>0.47486068813428028</v>
          </cell>
          <cell r="AX923">
            <v>4429</v>
          </cell>
          <cell r="AZ923">
            <v>0.47486068813428028</v>
          </cell>
        </row>
        <row r="924">
          <cell r="G924">
            <v>4431</v>
          </cell>
          <cell r="I924">
            <v>0.47559545617483262</v>
          </cell>
          <cell r="AX924">
            <v>4431</v>
          </cell>
          <cell r="AZ924">
            <v>0.47559545617483262</v>
          </cell>
        </row>
        <row r="925">
          <cell r="G925">
            <v>4432</v>
          </cell>
          <cell r="I925">
            <v>0.47633022421538496</v>
          </cell>
          <cell r="AX925">
            <v>4432</v>
          </cell>
          <cell r="AZ925">
            <v>0.47633022421538496</v>
          </cell>
        </row>
        <row r="926">
          <cell r="G926">
            <v>4449</v>
          </cell>
          <cell r="I926">
            <v>0.47686804811026001</v>
          </cell>
          <cell r="AX926">
            <v>4449</v>
          </cell>
          <cell r="AZ926">
            <v>0.47686804811026001</v>
          </cell>
        </row>
        <row r="927">
          <cell r="G927">
            <v>4477</v>
          </cell>
          <cell r="I927">
            <v>0.4773368921139019</v>
          </cell>
          <cell r="AX927">
            <v>4477</v>
          </cell>
          <cell r="AZ927">
            <v>0.4773368921139019</v>
          </cell>
        </row>
        <row r="928">
          <cell r="G928">
            <v>4482</v>
          </cell>
          <cell r="I928">
            <v>0.47780573611754379</v>
          </cell>
          <cell r="AX928">
            <v>4482</v>
          </cell>
          <cell r="AZ928">
            <v>0.47780573611754379</v>
          </cell>
        </row>
        <row r="929">
          <cell r="G929">
            <v>4484</v>
          </cell>
          <cell r="I929">
            <v>0.47842904864670815</v>
          </cell>
          <cell r="AX929">
            <v>4484</v>
          </cell>
          <cell r="AZ929">
            <v>0.47842904864670815</v>
          </cell>
        </row>
        <row r="930">
          <cell r="G930">
            <v>4541</v>
          </cell>
          <cell r="I930">
            <v>0.47876300676144751</v>
          </cell>
          <cell r="AX930">
            <v>4541</v>
          </cell>
          <cell r="AZ930">
            <v>0.47876300676144751</v>
          </cell>
        </row>
        <row r="931">
          <cell r="G931">
            <v>4554</v>
          </cell>
          <cell r="I931">
            <v>0.47909696487618686</v>
          </cell>
          <cell r="AX931">
            <v>4554</v>
          </cell>
          <cell r="AZ931">
            <v>0.47909696487618686</v>
          </cell>
        </row>
        <row r="932">
          <cell r="G932">
            <v>4563</v>
          </cell>
          <cell r="I932">
            <v>0.47943092299092621</v>
          </cell>
          <cell r="AX932">
            <v>4563</v>
          </cell>
          <cell r="AZ932">
            <v>0.47943092299092621</v>
          </cell>
        </row>
        <row r="933">
          <cell r="G933">
            <v>4576</v>
          </cell>
          <cell r="I933">
            <v>0.47988304329392012</v>
          </cell>
          <cell r="AX933">
            <v>4576</v>
          </cell>
          <cell r="AZ933">
            <v>0.47988304329392012</v>
          </cell>
        </row>
        <row r="934">
          <cell r="G934">
            <v>4579</v>
          </cell>
          <cell r="I934">
            <v>0.48040670148349052</v>
          </cell>
          <cell r="AX934">
            <v>4579</v>
          </cell>
          <cell r="AZ934">
            <v>0.48040670148349052</v>
          </cell>
        </row>
        <row r="935">
          <cell r="G935">
            <v>4580</v>
          </cell>
          <cell r="I935">
            <v>0.48156261443804738</v>
          </cell>
          <cell r="AX935">
            <v>4580</v>
          </cell>
          <cell r="AZ935">
            <v>0.48156261443804738</v>
          </cell>
        </row>
        <row r="936">
          <cell r="G936">
            <v>4580</v>
          </cell>
          <cell r="I936">
            <v>0.48252265803488631</v>
          </cell>
          <cell r="AX936">
            <v>4580</v>
          </cell>
          <cell r="AZ936">
            <v>0.48252265803488631</v>
          </cell>
        </row>
        <row r="937">
          <cell r="G937">
            <v>4582</v>
          </cell>
          <cell r="I937">
            <v>0.48303574031093638</v>
          </cell>
          <cell r="AX937">
            <v>4582</v>
          </cell>
          <cell r="AZ937">
            <v>0.48303574031093638</v>
          </cell>
        </row>
        <row r="938">
          <cell r="G938">
            <v>4583</v>
          </cell>
          <cell r="I938">
            <v>0.48351000124589355</v>
          </cell>
          <cell r="AX938">
            <v>4583</v>
          </cell>
          <cell r="AZ938">
            <v>0.48351000124589355</v>
          </cell>
        </row>
        <row r="939">
          <cell r="G939">
            <v>4586</v>
          </cell>
          <cell r="I939">
            <v>0.48411282831655211</v>
          </cell>
          <cell r="AX939">
            <v>4586</v>
          </cell>
          <cell r="AZ939">
            <v>0.48411282831655211</v>
          </cell>
        </row>
        <row r="940">
          <cell r="G940">
            <v>4587</v>
          </cell>
          <cell r="I940">
            <v>0.48461204582792616</v>
          </cell>
          <cell r="AX940">
            <v>4587</v>
          </cell>
          <cell r="AZ940">
            <v>0.48461204582792616</v>
          </cell>
        </row>
        <row r="941">
          <cell r="G941">
            <v>4587</v>
          </cell>
          <cell r="I941">
            <v>0.48508630676288333</v>
          </cell>
          <cell r="AX941">
            <v>4587</v>
          </cell>
          <cell r="AZ941">
            <v>0.48508630676288333</v>
          </cell>
        </row>
        <row r="942">
          <cell r="G942">
            <v>4588</v>
          </cell>
          <cell r="I942">
            <v>0.48556056769784051</v>
          </cell>
          <cell r="AX942">
            <v>4588</v>
          </cell>
          <cell r="AZ942">
            <v>0.48556056769784051</v>
          </cell>
        </row>
        <row r="943">
          <cell r="G943">
            <v>4589</v>
          </cell>
          <cell r="I943">
            <v>0.48619105981057353</v>
          </cell>
          <cell r="AX943">
            <v>4589</v>
          </cell>
          <cell r="AZ943">
            <v>0.48619105981057353</v>
          </cell>
        </row>
        <row r="944">
          <cell r="G944">
            <v>4589</v>
          </cell>
          <cell r="I944">
            <v>0.48666532074553071</v>
          </cell>
          <cell r="AX944">
            <v>4589</v>
          </cell>
          <cell r="AZ944">
            <v>0.48666532074553071</v>
          </cell>
        </row>
        <row r="945">
          <cell r="G945">
            <v>4589</v>
          </cell>
          <cell r="I945">
            <v>0.48711744104852461</v>
          </cell>
          <cell r="AX945">
            <v>4589</v>
          </cell>
          <cell r="AZ945">
            <v>0.48711744104852461</v>
          </cell>
        </row>
        <row r="946">
          <cell r="G946">
            <v>4590</v>
          </cell>
          <cell r="I946">
            <v>0.48772026811918318</v>
          </cell>
          <cell r="AX946">
            <v>4590</v>
          </cell>
          <cell r="AZ946">
            <v>0.48772026811918318</v>
          </cell>
        </row>
        <row r="947">
          <cell r="G947">
            <v>4591</v>
          </cell>
          <cell r="I947">
            <v>0.48819452905414035</v>
          </cell>
          <cell r="AX947">
            <v>4591</v>
          </cell>
          <cell r="AZ947">
            <v>0.48819452905414035</v>
          </cell>
        </row>
        <row r="948">
          <cell r="G948">
            <v>4593</v>
          </cell>
          <cell r="I948">
            <v>0.48879559347254548</v>
          </cell>
          <cell r="AX948">
            <v>4593</v>
          </cell>
          <cell r="AZ948">
            <v>0.48879559347254548</v>
          </cell>
        </row>
        <row r="949">
          <cell r="G949">
            <v>4593</v>
          </cell>
          <cell r="I949">
            <v>0.48924771377553938</v>
          </cell>
          <cell r="AX949">
            <v>4593</v>
          </cell>
          <cell r="AZ949">
            <v>0.48924771377553938</v>
          </cell>
        </row>
        <row r="950">
          <cell r="G950">
            <v>4593</v>
          </cell>
          <cell r="I950">
            <v>0.48974693128691343</v>
          </cell>
          <cell r="AX950">
            <v>4593</v>
          </cell>
          <cell r="AZ950">
            <v>0.48974693128691343</v>
          </cell>
        </row>
        <row r="951">
          <cell r="G951">
            <v>4594</v>
          </cell>
          <cell r="I951">
            <v>0.49019905158990734</v>
          </cell>
          <cell r="AX951">
            <v>4594</v>
          </cell>
          <cell r="AZ951">
            <v>0.49019905158990734</v>
          </cell>
        </row>
        <row r="952">
          <cell r="G952">
            <v>4596</v>
          </cell>
          <cell r="I952">
            <v>0.49067331252486451</v>
          </cell>
          <cell r="AX952">
            <v>4596</v>
          </cell>
          <cell r="AZ952">
            <v>0.49067331252486451</v>
          </cell>
        </row>
        <row r="953">
          <cell r="G953">
            <v>4601</v>
          </cell>
          <cell r="I953">
            <v>0.49112543282785842</v>
          </cell>
          <cell r="AX953">
            <v>4601</v>
          </cell>
          <cell r="AZ953">
            <v>0.49112543282785842</v>
          </cell>
        </row>
        <row r="954">
          <cell r="G954">
            <v>4604</v>
          </cell>
          <cell r="I954">
            <v>0.4919268807134109</v>
          </cell>
          <cell r="AX954">
            <v>4604</v>
          </cell>
          <cell r="AZ954">
            <v>0.4919268807134109</v>
          </cell>
        </row>
        <row r="955">
          <cell r="G955">
            <v>4654</v>
          </cell>
          <cell r="I955">
            <v>0.49260679157651638</v>
          </cell>
          <cell r="AX955">
            <v>4654</v>
          </cell>
          <cell r="AZ955">
            <v>0.49260679157651638</v>
          </cell>
        </row>
        <row r="956">
          <cell r="G956">
            <v>4654</v>
          </cell>
          <cell r="I956">
            <v>0.4929673399453709</v>
          </cell>
          <cell r="AX956">
            <v>4654</v>
          </cell>
          <cell r="AZ956">
            <v>0.4929673399453709</v>
          </cell>
        </row>
        <row r="957">
          <cell r="G957">
            <v>4656</v>
          </cell>
          <cell r="I957">
            <v>0.49332788831422542</v>
          </cell>
          <cell r="AX957">
            <v>4656</v>
          </cell>
          <cell r="AZ957">
            <v>0.49332788831422542</v>
          </cell>
        </row>
        <row r="958">
          <cell r="G958">
            <v>4657</v>
          </cell>
          <cell r="I958">
            <v>0.49368843668307993</v>
          </cell>
          <cell r="AX958">
            <v>4657</v>
          </cell>
          <cell r="AZ958">
            <v>0.49368843668307993</v>
          </cell>
        </row>
        <row r="959">
          <cell r="G959">
            <v>4658</v>
          </cell>
          <cell r="I959">
            <v>0.49416617993102552</v>
          </cell>
          <cell r="AX959">
            <v>4658</v>
          </cell>
          <cell r="AZ959">
            <v>0.49416617993102552</v>
          </cell>
        </row>
        <row r="960">
          <cell r="G960">
            <v>4660</v>
          </cell>
          <cell r="I960">
            <v>0.49464693258525738</v>
          </cell>
          <cell r="AX960">
            <v>4660</v>
          </cell>
          <cell r="AZ960">
            <v>0.49464693258525738</v>
          </cell>
        </row>
        <row r="961">
          <cell r="G961">
            <v>4660</v>
          </cell>
          <cell r="I961">
            <v>0.49512768523948925</v>
          </cell>
          <cell r="AX961">
            <v>4660</v>
          </cell>
          <cell r="AZ961">
            <v>0.49512768523948925</v>
          </cell>
        </row>
        <row r="962">
          <cell r="G962">
            <v>4660</v>
          </cell>
          <cell r="I962">
            <v>0.49548823360834376</v>
          </cell>
          <cell r="AX962">
            <v>4660</v>
          </cell>
          <cell r="AZ962">
            <v>0.49548823360834376</v>
          </cell>
        </row>
        <row r="963">
          <cell r="G963">
            <v>4660</v>
          </cell>
          <cell r="I963">
            <v>0.49582692079010443</v>
          </cell>
          <cell r="AX963">
            <v>4660</v>
          </cell>
          <cell r="AZ963">
            <v>0.49582692079010443</v>
          </cell>
        </row>
        <row r="964">
          <cell r="G964">
            <v>4660</v>
          </cell>
          <cell r="I964">
            <v>0.49609787483466478</v>
          </cell>
          <cell r="AX964">
            <v>4660</v>
          </cell>
          <cell r="AZ964">
            <v>0.49609787483466478</v>
          </cell>
        </row>
        <row r="965">
          <cell r="G965">
            <v>4661</v>
          </cell>
          <cell r="I965">
            <v>0.49667307985476716</v>
          </cell>
          <cell r="AX965">
            <v>4661</v>
          </cell>
          <cell r="AZ965">
            <v>0.49667307985476716</v>
          </cell>
        </row>
        <row r="966">
          <cell r="G966">
            <v>4662</v>
          </cell>
          <cell r="I966">
            <v>0.49704702008159557</v>
          </cell>
          <cell r="AX966">
            <v>4662</v>
          </cell>
          <cell r="AZ966">
            <v>0.49704702008159557</v>
          </cell>
        </row>
        <row r="967">
          <cell r="G967">
            <v>4662</v>
          </cell>
          <cell r="I967">
            <v>0.49740756845045009</v>
          </cell>
          <cell r="AX967">
            <v>4662</v>
          </cell>
          <cell r="AZ967">
            <v>0.49740756845045009</v>
          </cell>
        </row>
        <row r="968">
          <cell r="G968">
            <v>4662</v>
          </cell>
          <cell r="I968">
            <v>0.49776811681930461</v>
          </cell>
          <cell r="AX968">
            <v>4662</v>
          </cell>
          <cell r="AZ968">
            <v>0.49776811681930461</v>
          </cell>
        </row>
        <row r="969">
          <cell r="G969">
            <v>4662</v>
          </cell>
          <cell r="I969">
            <v>0.49810680400106527</v>
          </cell>
          <cell r="AX969">
            <v>4662</v>
          </cell>
          <cell r="AZ969">
            <v>0.49810680400106527</v>
          </cell>
        </row>
        <row r="970">
          <cell r="G970">
            <v>4662</v>
          </cell>
          <cell r="I970">
            <v>0.49837775804562562</v>
          </cell>
          <cell r="AX970">
            <v>4662</v>
          </cell>
          <cell r="AZ970">
            <v>0.49837775804562562</v>
          </cell>
        </row>
        <row r="971">
          <cell r="G971">
            <v>4663</v>
          </cell>
          <cell r="I971">
            <v>0.49943943359190379</v>
          </cell>
          <cell r="AX971">
            <v>4663</v>
          </cell>
          <cell r="AZ971">
            <v>0.49943943359190379</v>
          </cell>
        </row>
        <row r="972">
          <cell r="G972">
            <v>4663</v>
          </cell>
          <cell r="I972">
            <v>0.50001463861200623</v>
          </cell>
          <cell r="AX972">
            <v>4663</v>
          </cell>
          <cell r="AZ972">
            <v>0.50001463861200623</v>
          </cell>
        </row>
        <row r="973">
          <cell r="G973">
            <v>4664</v>
          </cell>
          <cell r="I973">
            <v>0.50069454947511172</v>
          </cell>
          <cell r="AX973">
            <v>4664</v>
          </cell>
          <cell r="AZ973">
            <v>0.50069454947511172</v>
          </cell>
        </row>
        <row r="974">
          <cell r="G974">
            <v>4665</v>
          </cell>
          <cell r="I974">
            <v>0.50112721611604083</v>
          </cell>
          <cell r="AX974">
            <v>4665</v>
          </cell>
          <cell r="AZ974">
            <v>0.50112721611604083</v>
          </cell>
        </row>
        <row r="975">
          <cell r="G975">
            <v>4665</v>
          </cell>
          <cell r="I975">
            <v>0.50139817016060118</v>
          </cell>
          <cell r="AX975">
            <v>4665</v>
          </cell>
          <cell r="AZ975">
            <v>0.50139817016060118</v>
          </cell>
        </row>
        <row r="976">
          <cell r="G976">
            <v>4666</v>
          </cell>
          <cell r="I976">
            <v>0.50214890955022995</v>
          </cell>
          <cell r="AX976">
            <v>4666</v>
          </cell>
          <cell r="AZ976">
            <v>0.50214890955022995</v>
          </cell>
        </row>
        <row r="977">
          <cell r="G977">
            <v>4666</v>
          </cell>
          <cell r="I977">
            <v>0.50278804295815638</v>
          </cell>
          <cell r="AX977">
            <v>4666</v>
          </cell>
          <cell r="AZ977">
            <v>0.50278804295815638</v>
          </cell>
        </row>
        <row r="978">
          <cell r="G978">
            <v>4666</v>
          </cell>
          <cell r="I978">
            <v>0.50314859132701084</v>
          </cell>
          <cell r="AX978">
            <v>4666</v>
          </cell>
          <cell r="AZ978">
            <v>0.50314859132701084</v>
          </cell>
        </row>
        <row r="979">
          <cell r="G979">
            <v>4667</v>
          </cell>
          <cell r="I979">
            <v>0.50363387958643124</v>
          </cell>
          <cell r="AX979">
            <v>4667</v>
          </cell>
          <cell r="AZ979">
            <v>0.50363387958643124</v>
          </cell>
        </row>
        <row r="980">
          <cell r="G980">
            <v>4667</v>
          </cell>
          <cell r="I980">
            <v>0.50411463224066311</v>
          </cell>
          <cell r="AX980">
            <v>4667</v>
          </cell>
          <cell r="AZ980">
            <v>0.50411463224066311</v>
          </cell>
        </row>
        <row r="981">
          <cell r="G981">
            <v>4667</v>
          </cell>
          <cell r="I981">
            <v>0.50447518060951757</v>
          </cell>
          <cell r="AX981">
            <v>4667</v>
          </cell>
          <cell r="AZ981">
            <v>0.50447518060951757</v>
          </cell>
        </row>
        <row r="982">
          <cell r="G982">
            <v>4668</v>
          </cell>
          <cell r="I982">
            <v>0.50497979355644773</v>
          </cell>
          <cell r="AX982">
            <v>4668</v>
          </cell>
          <cell r="AZ982">
            <v>0.50497979355644773</v>
          </cell>
        </row>
        <row r="983">
          <cell r="G983">
            <v>4669</v>
          </cell>
          <cell r="I983">
            <v>0.5053184807382084</v>
          </cell>
          <cell r="AX983">
            <v>4669</v>
          </cell>
          <cell r="AZ983">
            <v>0.5053184807382084</v>
          </cell>
        </row>
        <row r="984">
          <cell r="G984">
            <v>4670</v>
          </cell>
          <cell r="I984">
            <v>0.50638015628448663</v>
          </cell>
          <cell r="AX984">
            <v>4670</v>
          </cell>
          <cell r="AZ984">
            <v>0.50638015628448663</v>
          </cell>
        </row>
        <row r="985">
          <cell r="G985">
            <v>4672</v>
          </cell>
          <cell r="I985">
            <v>0.50691099405762574</v>
          </cell>
          <cell r="AX985">
            <v>4672</v>
          </cell>
          <cell r="AZ985">
            <v>0.50691099405762574</v>
          </cell>
        </row>
        <row r="986">
          <cell r="G986">
            <v>4672</v>
          </cell>
          <cell r="I986">
            <v>0.50739174671185761</v>
          </cell>
          <cell r="AX986">
            <v>4672</v>
          </cell>
          <cell r="AZ986">
            <v>0.50739174671185761</v>
          </cell>
        </row>
        <row r="987">
          <cell r="G987">
            <v>4672</v>
          </cell>
          <cell r="I987">
            <v>0.50789635965878777</v>
          </cell>
          <cell r="AX987">
            <v>4672</v>
          </cell>
          <cell r="AZ987">
            <v>0.50789635965878777</v>
          </cell>
        </row>
        <row r="988">
          <cell r="G988">
            <v>4672</v>
          </cell>
          <cell r="I988">
            <v>0.50840097260571793</v>
          </cell>
          <cell r="AX988">
            <v>4672</v>
          </cell>
          <cell r="AZ988">
            <v>0.50840097260571793</v>
          </cell>
        </row>
        <row r="989">
          <cell r="G989">
            <v>4673</v>
          </cell>
          <cell r="I989">
            <v>0.50867192665027827</v>
          </cell>
          <cell r="AX989">
            <v>4673</v>
          </cell>
          <cell r="AZ989">
            <v>0.50867192665027827</v>
          </cell>
        </row>
        <row r="990">
          <cell r="G990">
            <v>4673</v>
          </cell>
          <cell r="I990">
            <v>0.50894288069483862</v>
          </cell>
          <cell r="AX990">
            <v>4673</v>
          </cell>
          <cell r="AZ990">
            <v>0.50894288069483862</v>
          </cell>
        </row>
        <row r="991">
          <cell r="G991">
            <v>4674</v>
          </cell>
          <cell r="I991">
            <v>0.50928156787659928</v>
          </cell>
          <cell r="AX991">
            <v>4674</v>
          </cell>
          <cell r="AZ991">
            <v>0.50928156787659928</v>
          </cell>
        </row>
        <row r="992">
          <cell r="G992">
            <v>4675</v>
          </cell>
          <cell r="I992">
            <v>0.51055985618821143</v>
          </cell>
          <cell r="AX992">
            <v>4675</v>
          </cell>
          <cell r="AZ992">
            <v>0.51055985618821143</v>
          </cell>
        </row>
        <row r="993">
          <cell r="G993">
            <v>4675</v>
          </cell>
          <cell r="I993">
            <v>0.51089854336997209</v>
          </cell>
          <cell r="AX993">
            <v>4675</v>
          </cell>
          <cell r="AZ993">
            <v>0.51089854336997209</v>
          </cell>
        </row>
        <row r="994">
          <cell r="G994">
            <v>4675</v>
          </cell>
          <cell r="I994">
            <v>0.51123723055173276</v>
          </cell>
          <cell r="AX994">
            <v>4675</v>
          </cell>
          <cell r="AZ994">
            <v>0.51123723055173276</v>
          </cell>
        </row>
        <row r="995">
          <cell r="G995">
            <v>4676</v>
          </cell>
          <cell r="I995">
            <v>0.51157591773349342</v>
          </cell>
          <cell r="AX995">
            <v>4676</v>
          </cell>
          <cell r="AZ995">
            <v>0.51157591773349342</v>
          </cell>
        </row>
        <row r="996">
          <cell r="G996">
            <v>4677</v>
          </cell>
          <cell r="I996">
            <v>0.5119762762483635</v>
          </cell>
          <cell r="AX996">
            <v>4677</v>
          </cell>
          <cell r="AZ996">
            <v>0.5119762762483635</v>
          </cell>
        </row>
        <row r="997">
          <cell r="G997">
            <v>4677</v>
          </cell>
          <cell r="I997">
            <v>0.51233682461721797</v>
          </cell>
          <cell r="AX997">
            <v>4677</v>
          </cell>
          <cell r="AZ997">
            <v>0.51233682461721797</v>
          </cell>
        </row>
        <row r="998">
          <cell r="G998">
            <v>4679</v>
          </cell>
          <cell r="I998">
            <v>0.51267551179897863</v>
          </cell>
          <cell r="AX998">
            <v>4679</v>
          </cell>
          <cell r="AZ998">
            <v>0.51267551179897863</v>
          </cell>
        </row>
        <row r="999">
          <cell r="G999">
            <v>4679</v>
          </cell>
          <cell r="I999">
            <v>0.51348289251406687</v>
          </cell>
          <cell r="AX999">
            <v>4679</v>
          </cell>
          <cell r="AZ999">
            <v>0.51348289251406687</v>
          </cell>
        </row>
        <row r="1000">
          <cell r="G1000">
            <v>4680</v>
          </cell>
          <cell r="I1000">
            <v>0.51382157969582753</v>
          </cell>
          <cell r="AX1000">
            <v>4680</v>
          </cell>
          <cell r="AZ1000">
            <v>0.51382157969582753</v>
          </cell>
        </row>
        <row r="1001">
          <cell r="G1001">
            <v>4680</v>
          </cell>
          <cell r="I1001">
            <v>0.5143261926427577</v>
          </cell>
          <cell r="AX1001">
            <v>4680</v>
          </cell>
          <cell r="AZ1001">
            <v>0.5143261926427577</v>
          </cell>
        </row>
        <row r="1002">
          <cell r="G1002">
            <v>4684</v>
          </cell>
          <cell r="I1002">
            <v>0.51459714668731804</v>
          </cell>
          <cell r="AX1002">
            <v>4684</v>
          </cell>
          <cell r="AZ1002">
            <v>0.51459714668731804</v>
          </cell>
        </row>
        <row r="1003">
          <cell r="G1003">
            <v>4685</v>
          </cell>
          <cell r="I1003">
            <v>0.51486810073187839</v>
          </cell>
          <cell r="AX1003">
            <v>4685</v>
          </cell>
          <cell r="AZ1003">
            <v>0.51486810073187839</v>
          </cell>
        </row>
        <row r="1004">
          <cell r="G1004">
            <v>4691</v>
          </cell>
          <cell r="I1004">
            <v>0.51527179108942256</v>
          </cell>
          <cell r="AX1004">
            <v>4691</v>
          </cell>
          <cell r="AZ1004">
            <v>0.51527179108942256</v>
          </cell>
        </row>
        <row r="1005">
          <cell r="G1005">
            <v>4693</v>
          </cell>
          <cell r="I1005">
            <v>0.51586612733520198</v>
          </cell>
          <cell r="AX1005">
            <v>4693</v>
          </cell>
          <cell r="AZ1005">
            <v>0.51586612733520198</v>
          </cell>
        </row>
        <row r="1006">
          <cell r="G1006">
            <v>4716</v>
          </cell>
          <cell r="I1006">
            <v>0.51648064809885863</v>
          </cell>
          <cell r="AX1006">
            <v>4716</v>
          </cell>
          <cell r="AZ1006">
            <v>0.51648064809885863</v>
          </cell>
        </row>
        <row r="1007">
          <cell r="G1007">
            <v>4718</v>
          </cell>
          <cell r="I1007">
            <v>0.51715918323337606</v>
          </cell>
          <cell r="AX1007">
            <v>4718</v>
          </cell>
          <cell r="AZ1007">
            <v>0.51715918323337606</v>
          </cell>
        </row>
        <row r="1008">
          <cell r="G1008">
            <v>4718</v>
          </cell>
          <cell r="I1008">
            <v>0.51777370399703271</v>
          </cell>
          <cell r="AX1008">
            <v>4718</v>
          </cell>
          <cell r="AZ1008">
            <v>0.51777370399703271</v>
          </cell>
        </row>
        <row r="1009">
          <cell r="G1009">
            <v>4739</v>
          </cell>
          <cell r="I1009">
            <v>0.51817739435457688</v>
          </cell>
          <cell r="AX1009">
            <v>4739</v>
          </cell>
          <cell r="AZ1009">
            <v>0.51817739435457688</v>
          </cell>
        </row>
        <row r="1010">
          <cell r="G1010">
            <v>4745</v>
          </cell>
          <cell r="I1010">
            <v>0.51858108471212105</v>
          </cell>
          <cell r="AX1010">
            <v>4745</v>
          </cell>
          <cell r="AZ1010">
            <v>0.51858108471212105</v>
          </cell>
        </row>
        <row r="1011">
          <cell r="G1011">
            <v>4746</v>
          </cell>
          <cell r="I1011">
            <v>0.51898477506966523</v>
          </cell>
          <cell r="AX1011">
            <v>4746</v>
          </cell>
          <cell r="AZ1011">
            <v>0.51898477506966523</v>
          </cell>
        </row>
        <row r="1012">
          <cell r="G1012">
            <v>4747</v>
          </cell>
          <cell r="I1012">
            <v>0.5193884654272094</v>
          </cell>
          <cell r="AX1012">
            <v>4747</v>
          </cell>
          <cell r="AZ1012">
            <v>0.5193884654272094</v>
          </cell>
        </row>
        <row r="1013">
          <cell r="G1013">
            <v>4750</v>
          </cell>
          <cell r="I1013">
            <v>0.51979215578475357</v>
          </cell>
          <cell r="AX1013">
            <v>4750</v>
          </cell>
          <cell r="AZ1013">
            <v>0.51979215578475357</v>
          </cell>
        </row>
        <row r="1014">
          <cell r="G1014">
            <v>4751</v>
          </cell>
          <cell r="I1014">
            <v>0.52019584614229775</v>
          </cell>
          <cell r="AX1014">
            <v>4751</v>
          </cell>
          <cell r="AZ1014">
            <v>0.52019584614229775</v>
          </cell>
        </row>
        <row r="1015">
          <cell r="G1015">
            <v>4751</v>
          </cell>
          <cell r="I1015">
            <v>0.52059953649984192</v>
          </cell>
          <cell r="AX1015">
            <v>4751</v>
          </cell>
          <cell r="AZ1015">
            <v>0.52059953649984192</v>
          </cell>
        </row>
        <row r="1016">
          <cell r="G1016">
            <v>4759</v>
          </cell>
          <cell r="I1016">
            <v>0.52100322685738609</v>
          </cell>
          <cell r="AX1016">
            <v>4759</v>
          </cell>
          <cell r="AZ1016">
            <v>0.52100322685738609</v>
          </cell>
        </row>
        <row r="1017">
          <cell r="G1017">
            <v>4768</v>
          </cell>
          <cell r="I1017">
            <v>0.52142518861023968</v>
          </cell>
          <cell r="AX1017">
            <v>4768</v>
          </cell>
          <cell r="AZ1017">
            <v>0.52142518861023968</v>
          </cell>
        </row>
        <row r="1018">
          <cell r="G1018">
            <v>4773</v>
          </cell>
          <cell r="I1018">
            <v>0.52184715036309326</v>
          </cell>
          <cell r="AX1018">
            <v>4773</v>
          </cell>
          <cell r="AZ1018">
            <v>0.52184715036309326</v>
          </cell>
        </row>
        <row r="1019">
          <cell r="G1019">
            <v>4783</v>
          </cell>
          <cell r="I1019">
            <v>0.52226911211594684</v>
          </cell>
          <cell r="AX1019">
            <v>4783</v>
          </cell>
          <cell r="AZ1019">
            <v>0.52226911211594684</v>
          </cell>
        </row>
        <row r="1020">
          <cell r="G1020">
            <v>4804</v>
          </cell>
          <cell r="I1020">
            <v>0.52267280247349102</v>
          </cell>
          <cell r="AX1020">
            <v>4804</v>
          </cell>
          <cell r="AZ1020">
            <v>0.52267280247349102</v>
          </cell>
        </row>
        <row r="1021">
          <cell r="G1021">
            <v>4807</v>
          </cell>
          <cell r="I1021">
            <v>0.52310877946133494</v>
          </cell>
          <cell r="AX1021">
            <v>4807</v>
          </cell>
          <cell r="AZ1021">
            <v>0.52310877946133494</v>
          </cell>
        </row>
        <row r="1022">
          <cell r="G1022">
            <v>4808</v>
          </cell>
          <cell r="I1022">
            <v>0.5237774050508669</v>
          </cell>
          <cell r="AX1022">
            <v>4808</v>
          </cell>
          <cell r="AZ1022">
            <v>0.5237774050508669</v>
          </cell>
        </row>
        <row r="1023">
          <cell r="G1023">
            <v>4809</v>
          </cell>
          <cell r="I1023">
            <v>0.52418109540841107</v>
          </cell>
          <cell r="AX1023">
            <v>4809</v>
          </cell>
          <cell r="AZ1023">
            <v>0.52418109540841107</v>
          </cell>
        </row>
        <row r="1024">
          <cell r="G1024">
            <v>4813</v>
          </cell>
          <cell r="I1024">
            <v>0.5249884761234993</v>
          </cell>
          <cell r="AX1024">
            <v>4813</v>
          </cell>
          <cell r="AZ1024">
            <v>0.5249884761234993</v>
          </cell>
        </row>
        <row r="1025">
          <cell r="G1025">
            <v>4813</v>
          </cell>
          <cell r="I1025">
            <v>0.52546987365050679</v>
          </cell>
          <cell r="AX1025">
            <v>4813</v>
          </cell>
          <cell r="AZ1025">
            <v>0.52546987365050679</v>
          </cell>
        </row>
        <row r="1026">
          <cell r="G1026">
            <v>4814</v>
          </cell>
          <cell r="I1026">
            <v>0.52627725436559503</v>
          </cell>
          <cell r="AX1026">
            <v>4814</v>
          </cell>
          <cell r="AZ1026">
            <v>0.52627725436559503</v>
          </cell>
        </row>
        <row r="1027">
          <cell r="G1027">
            <v>4815</v>
          </cell>
          <cell r="I1027">
            <v>0.52685686601633086</v>
          </cell>
          <cell r="AX1027">
            <v>4815</v>
          </cell>
          <cell r="AZ1027">
            <v>0.52685686601633086</v>
          </cell>
        </row>
        <row r="1028">
          <cell r="G1028">
            <v>4816</v>
          </cell>
          <cell r="I1028">
            <v>0.52751085299385603</v>
          </cell>
          <cell r="AX1028">
            <v>4816</v>
          </cell>
          <cell r="AZ1028">
            <v>0.52751085299385603</v>
          </cell>
        </row>
        <row r="1029">
          <cell r="G1029">
            <v>4816</v>
          </cell>
          <cell r="I1029">
            <v>0.52811638853017218</v>
          </cell>
          <cell r="AX1029">
            <v>4816</v>
          </cell>
          <cell r="AZ1029">
            <v>0.52811638853017218</v>
          </cell>
        </row>
        <row r="1030">
          <cell r="G1030">
            <v>4819</v>
          </cell>
          <cell r="I1030">
            <v>0.52859778605717966</v>
          </cell>
          <cell r="AX1030">
            <v>4819</v>
          </cell>
          <cell r="AZ1030">
            <v>0.52859778605717966</v>
          </cell>
        </row>
        <row r="1031">
          <cell r="G1031">
            <v>4820</v>
          </cell>
          <cell r="I1031">
            <v>0.52932232211635866</v>
          </cell>
          <cell r="AX1031">
            <v>4820</v>
          </cell>
          <cell r="AZ1031">
            <v>0.52932232211635866</v>
          </cell>
        </row>
        <row r="1032">
          <cell r="G1032">
            <v>4821</v>
          </cell>
          <cell r="I1032">
            <v>0.52997630909388382</v>
          </cell>
          <cell r="AX1032">
            <v>4821</v>
          </cell>
          <cell r="AZ1032">
            <v>0.52997630909388382</v>
          </cell>
        </row>
        <row r="1033">
          <cell r="G1033">
            <v>4821</v>
          </cell>
          <cell r="I1033">
            <v>0.53063029607140899</v>
          </cell>
          <cell r="AX1033">
            <v>4821</v>
          </cell>
          <cell r="AZ1033">
            <v>0.53063029607140899</v>
          </cell>
        </row>
        <row r="1034">
          <cell r="G1034">
            <v>4822</v>
          </cell>
          <cell r="I1034">
            <v>0.53116698069104717</v>
          </cell>
          <cell r="AX1034">
            <v>4822</v>
          </cell>
          <cell r="AZ1034">
            <v>0.53116698069104717</v>
          </cell>
        </row>
        <row r="1035">
          <cell r="G1035">
            <v>4822</v>
          </cell>
          <cell r="I1035">
            <v>0.53174829050675887</v>
          </cell>
          <cell r="AX1035">
            <v>4822</v>
          </cell>
          <cell r="AZ1035">
            <v>0.53174829050675887</v>
          </cell>
        </row>
        <row r="1036">
          <cell r="G1036">
            <v>4823</v>
          </cell>
          <cell r="I1036">
            <v>0.5323279021574947</v>
          </cell>
          <cell r="AX1036">
            <v>4823</v>
          </cell>
          <cell r="AZ1036">
            <v>0.5323279021574947</v>
          </cell>
        </row>
        <row r="1037">
          <cell r="G1037">
            <v>4824</v>
          </cell>
          <cell r="I1037">
            <v>0.53313528287258294</v>
          </cell>
          <cell r="AX1037">
            <v>4824</v>
          </cell>
          <cell r="AZ1037">
            <v>0.53313528287258294</v>
          </cell>
        </row>
        <row r="1038">
          <cell r="G1038">
            <v>4824</v>
          </cell>
          <cell r="I1038">
            <v>0.53371659268829463</v>
          </cell>
          <cell r="AX1038">
            <v>4824</v>
          </cell>
          <cell r="AZ1038">
            <v>0.53371659268829463</v>
          </cell>
        </row>
        <row r="1039">
          <cell r="G1039">
            <v>4827</v>
          </cell>
          <cell r="I1039">
            <v>0.53452397340338287</v>
          </cell>
          <cell r="AX1039">
            <v>4827</v>
          </cell>
          <cell r="AZ1039">
            <v>0.53452397340338287</v>
          </cell>
        </row>
        <row r="1040">
          <cell r="G1040">
            <v>4828</v>
          </cell>
          <cell r="I1040">
            <v>0.53495995039122679</v>
          </cell>
          <cell r="AX1040">
            <v>4828</v>
          </cell>
          <cell r="AZ1040">
            <v>0.53495995039122679</v>
          </cell>
        </row>
        <row r="1041">
          <cell r="G1041">
            <v>4829</v>
          </cell>
          <cell r="I1041">
            <v>0.53539592737907071</v>
          </cell>
          <cell r="AX1041">
            <v>4829</v>
          </cell>
          <cell r="AZ1041">
            <v>0.53539592737907071</v>
          </cell>
        </row>
        <row r="1042">
          <cell r="G1042">
            <v>4834</v>
          </cell>
          <cell r="I1042">
            <v>0.53583190436691464</v>
          </cell>
          <cell r="AX1042">
            <v>4834</v>
          </cell>
          <cell r="AZ1042">
            <v>0.53583190436691464</v>
          </cell>
        </row>
        <row r="1043">
          <cell r="G1043">
            <v>4835</v>
          </cell>
          <cell r="I1043">
            <v>0.53641321418262633</v>
          </cell>
          <cell r="AX1043">
            <v>4835</v>
          </cell>
          <cell r="AZ1043">
            <v>0.53641321418262633</v>
          </cell>
        </row>
        <row r="1044">
          <cell r="G1044">
            <v>4837</v>
          </cell>
          <cell r="I1044">
            <v>0.53736661558987631</v>
          </cell>
          <cell r="AX1044">
            <v>4837</v>
          </cell>
          <cell r="AZ1044">
            <v>0.53736661558987631</v>
          </cell>
        </row>
        <row r="1045">
          <cell r="G1045">
            <v>4843</v>
          </cell>
          <cell r="I1045">
            <v>0.53832001699712628</v>
          </cell>
          <cell r="AX1045">
            <v>4843</v>
          </cell>
          <cell r="AZ1045">
            <v>0.53832001699712628</v>
          </cell>
        </row>
        <row r="1046">
          <cell r="G1046">
            <v>4843</v>
          </cell>
          <cell r="I1046">
            <v>0.53883075623542487</v>
          </cell>
          <cell r="AX1046">
            <v>4843</v>
          </cell>
          <cell r="AZ1046">
            <v>0.53883075623542487</v>
          </cell>
        </row>
        <row r="1047">
          <cell r="G1047">
            <v>4846</v>
          </cell>
          <cell r="I1047">
            <v>0.53988348954588095</v>
          </cell>
          <cell r="AX1047">
            <v>4846</v>
          </cell>
          <cell r="AZ1047">
            <v>0.53988348954588095</v>
          </cell>
        </row>
        <row r="1048">
          <cell r="G1048">
            <v>4852</v>
          </cell>
          <cell r="I1048">
            <v>0.54083689095313092</v>
          </cell>
          <cell r="AX1048">
            <v>4852</v>
          </cell>
          <cell r="AZ1048">
            <v>0.54083689095313092</v>
          </cell>
        </row>
        <row r="1049">
          <cell r="G1049">
            <v>4853</v>
          </cell>
          <cell r="I1049">
            <v>0.54134763019142951</v>
          </cell>
          <cell r="AX1049">
            <v>4853</v>
          </cell>
          <cell r="AZ1049">
            <v>0.54134763019142951</v>
          </cell>
        </row>
        <row r="1050">
          <cell r="G1050">
            <v>4857</v>
          </cell>
          <cell r="I1050">
            <v>0.54240036350188559</v>
          </cell>
          <cell r="AX1050">
            <v>4857</v>
          </cell>
          <cell r="AZ1050">
            <v>0.54240036350188559</v>
          </cell>
        </row>
        <row r="1051">
          <cell r="G1051">
            <v>4867</v>
          </cell>
          <cell r="I1051">
            <v>0.54335376490913556</v>
          </cell>
          <cell r="AX1051">
            <v>4867</v>
          </cell>
          <cell r="AZ1051">
            <v>0.54335376490913556</v>
          </cell>
        </row>
        <row r="1052">
          <cell r="G1052">
            <v>4867</v>
          </cell>
          <cell r="I1052">
            <v>0.54383905316855596</v>
          </cell>
          <cell r="AX1052">
            <v>4867</v>
          </cell>
          <cell r="AZ1052">
            <v>0.54383905316855596</v>
          </cell>
        </row>
        <row r="1053">
          <cell r="G1053">
            <v>4869</v>
          </cell>
          <cell r="I1053">
            <v>0.54443700070187895</v>
          </cell>
          <cell r="AX1053">
            <v>4869</v>
          </cell>
          <cell r="AZ1053">
            <v>0.54443700070187895</v>
          </cell>
        </row>
        <row r="1054">
          <cell r="G1054">
            <v>4870</v>
          </cell>
          <cell r="I1054">
            <v>0.5449155177971553</v>
          </cell>
          <cell r="AX1054">
            <v>4870</v>
          </cell>
          <cell r="AZ1054">
            <v>0.5449155177971553</v>
          </cell>
        </row>
        <row r="1055">
          <cell r="G1055">
            <v>4871</v>
          </cell>
          <cell r="I1055">
            <v>0.54517243511096614</v>
          </cell>
          <cell r="AX1055">
            <v>4871</v>
          </cell>
          <cell r="AZ1055">
            <v>0.54517243511096614</v>
          </cell>
        </row>
        <row r="1056">
          <cell r="G1056">
            <v>4871</v>
          </cell>
          <cell r="I1056">
            <v>0.54542935242477697</v>
          </cell>
          <cell r="AX1056">
            <v>4871</v>
          </cell>
          <cell r="AZ1056">
            <v>0.54542935242477697</v>
          </cell>
        </row>
        <row r="1057">
          <cell r="G1057">
            <v>4872</v>
          </cell>
          <cell r="I1057">
            <v>0.54632925088740891</v>
          </cell>
          <cell r="AX1057">
            <v>4872</v>
          </cell>
          <cell r="AZ1057">
            <v>0.54632925088740891</v>
          </cell>
        </row>
        <row r="1058">
          <cell r="G1058">
            <v>4872</v>
          </cell>
          <cell r="I1058">
            <v>0.54725199934205726</v>
          </cell>
          <cell r="AX1058">
            <v>4872</v>
          </cell>
          <cell r="AZ1058">
            <v>0.54725199934205726</v>
          </cell>
        </row>
        <row r="1059">
          <cell r="G1059">
            <v>4876</v>
          </cell>
          <cell r="I1059">
            <v>0.54810591837578682</v>
          </cell>
          <cell r="AX1059">
            <v>4876</v>
          </cell>
          <cell r="AZ1059">
            <v>0.54810591837578682</v>
          </cell>
        </row>
        <row r="1060">
          <cell r="G1060">
            <v>4876</v>
          </cell>
          <cell r="I1060">
            <v>0.54846468259662873</v>
          </cell>
          <cell r="AX1060">
            <v>4876</v>
          </cell>
          <cell r="AZ1060">
            <v>0.54846468259662873</v>
          </cell>
        </row>
        <row r="1061">
          <cell r="G1061">
            <v>4877</v>
          </cell>
          <cell r="I1061">
            <v>0.54884292197529472</v>
          </cell>
          <cell r="AX1061">
            <v>4877</v>
          </cell>
          <cell r="AZ1061">
            <v>0.54884292197529472</v>
          </cell>
        </row>
        <row r="1062">
          <cell r="G1062">
            <v>4877</v>
          </cell>
          <cell r="I1062">
            <v>0.54909983928910555</v>
          </cell>
          <cell r="AX1062">
            <v>4877</v>
          </cell>
          <cell r="AZ1062">
            <v>0.54909983928910555</v>
          </cell>
        </row>
        <row r="1063">
          <cell r="G1063">
            <v>4878</v>
          </cell>
          <cell r="I1063">
            <v>0.54999973775173749</v>
          </cell>
          <cell r="AX1063">
            <v>4878</v>
          </cell>
          <cell r="AZ1063">
            <v>0.54999973775173749</v>
          </cell>
        </row>
        <row r="1064">
          <cell r="G1064">
            <v>4878</v>
          </cell>
          <cell r="I1064">
            <v>0.55092248620638584</v>
          </cell>
          <cell r="AX1064">
            <v>4878</v>
          </cell>
          <cell r="AZ1064">
            <v>0.55092248620638584</v>
          </cell>
        </row>
        <row r="1065">
          <cell r="G1065">
            <v>4879</v>
          </cell>
          <cell r="I1065">
            <v>0.55140777446580624</v>
          </cell>
          <cell r="AX1065">
            <v>4879</v>
          </cell>
          <cell r="AZ1065">
            <v>0.55140777446580624</v>
          </cell>
        </row>
        <row r="1066">
          <cell r="G1066">
            <v>4881</v>
          </cell>
          <cell r="I1066">
            <v>0.55211700554444365</v>
          </cell>
          <cell r="AX1066">
            <v>4881</v>
          </cell>
          <cell r="AZ1066">
            <v>0.55211700554444365</v>
          </cell>
        </row>
        <row r="1067">
          <cell r="G1067">
            <v>4882</v>
          </cell>
          <cell r="I1067">
            <v>0.55271134179022308</v>
          </cell>
          <cell r="AX1067">
            <v>4882</v>
          </cell>
          <cell r="AZ1067">
            <v>0.55271134179022308</v>
          </cell>
        </row>
        <row r="1068">
          <cell r="G1068">
            <v>4882</v>
          </cell>
          <cell r="I1068">
            <v>0.55311503214776725</v>
          </cell>
          <cell r="AX1068">
            <v>4882</v>
          </cell>
          <cell r="AZ1068">
            <v>0.55311503214776725</v>
          </cell>
        </row>
        <row r="1069">
          <cell r="G1069">
            <v>4883</v>
          </cell>
          <cell r="I1069">
            <v>0.55337194946157808</v>
          </cell>
          <cell r="AX1069">
            <v>4883</v>
          </cell>
          <cell r="AZ1069">
            <v>0.55337194946157808</v>
          </cell>
        </row>
        <row r="1070">
          <cell r="G1070">
            <v>4883</v>
          </cell>
          <cell r="I1070">
            <v>0.55417935167242549</v>
          </cell>
          <cell r="AX1070">
            <v>4883</v>
          </cell>
          <cell r="AZ1070">
            <v>0.55417935167242549</v>
          </cell>
        </row>
        <row r="1071">
          <cell r="G1071">
            <v>4883</v>
          </cell>
          <cell r="I1071">
            <v>0.55471760548248428</v>
          </cell>
          <cell r="AX1071">
            <v>4883</v>
          </cell>
          <cell r="AZ1071">
            <v>0.55471760548248428</v>
          </cell>
        </row>
        <row r="1072">
          <cell r="G1072">
            <v>4884</v>
          </cell>
          <cell r="I1072">
            <v>0.55500128501648371</v>
          </cell>
          <cell r="AX1072">
            <v>4884</v>
          </cell>
          <cell r="AZ1072">
            <v>0.55500128501648371</v>
          </cell>
        </row>
        <row r="1073">
          <cell r="G1073">
            <v>4884</v>
          </cell>
          <cell r="I1073">
            <v>0.55592403347113206</v>
          </cell>
          <cell r="AX1073">
            <v>4884</v>
          </cell>
          <cell r="AZ1073">
            <v>0.55592403347113206</v>
          </cell>
        </row>
        <row r="1074">
          <cell r="G1074">
            <v>4884</v>
          </cell>
          <cell r="I1074">
            <v>0.55684678192578041</v>
          </cell>
          <cell r="AX1074">
            <v>4884</v>
          </cell>
          <cell r="AZ1074">
            <v>0.55684678192578041</v>
          </cell>
        </row>
        <row r="1075">
          <cell r="G1075">
            <v>4885</v>
          </cell>
          <cell r="I1075">
            <v>0.55725047228332458</v>
          </cell>
          <cell r="AX1075">
            <v>4885</v>
          </cell>
          <cell r="AZ1075">
            <v>0.55725047228332458</v>
          </cell>
        </row>
        <row r="1076">
          <cell r="G1076">
            <v>4886</v>
          </cell>
          <cell r="I1076">
            <v>0.55817322073797293</v>
          </cell>
          <cell r="AX1076">
            <v>4886</v>
          </cell>
          <cell r="AZ1076">
            <v>0.55817322073797293</v>
          </cell>
        </row>
        <row r="1077">
          <cell r="G1077">
            <v>4887</v>
          </cell>
          <cell r="I1077">
            <v>0.55865850899739333</v>
          </cell>
          <cell r="AX1077">
            <v>4887</v>
          </cell>
          <cell r="AZ1077">
            <v>0.55865850899739333</v>
          </cell>
        </row>
        <row r="1078">
          <cell r="G1078">
            <v>4887</v>
          </cell>
          <cell r="I1078">
            <v>0.55891542631120417</v>
          </cell>
          <cell r="AX1078">
            <v>4887</v>
          </cell>
          <cell r="AZ1078">
            <v>0.55891542631120417</v>
          </cell>
        </row>
        <row r="1079">
          <cell r="G1079">
            <v>4887</v>
          </cell>
          <cell r="I1079">
            <v>0.55983817476585251</v>
          </cell>
          <cell r="AX1079">
            <v>4887</v>
          </cell>
          <cell r="AZ1079">
            <v>0.55983817476585251</v>
          </cell>
        </row>
        <row r="1080">
          <cell r="G1080">
            <v>4888</v>
          </cell>
          <cell r="I1080">
            <v>0.56076092322050086</v>
          </cell>
          <cell r="AX1080">
            <v>4888</v>
          </cell>
          <cell r="AZ1080">
            <v>0.56076092322050086</v>
          </cell>
        </row>
        <row r="1081">
          <cell r="G1081">
            <v>4889</v>
          </cell>
          <cell r="I1081">
            <v>0.56168367167514921</v>
          </cell>
          <cell r="AX1081">
            <v>4889</v>
          </cell>
          <cell r="AZ1081">
            <v>0.56168367167514921</v>
          </cell>
        </row>
        <row r="1082">
          <cell r="G1082">
            <v>4890</v>
          </cell>
          <cell r="I1082">
            <v>0.56249107388599662</v>
          </cell>
          <cell r="AX1082">
            <v>4890</v>
          </cell>
          <cell r="AZ1082">
            <v>0.56249107388599662</v>
          </cell>
        </row>
        <row r="1083">
          <cell r="G1083">
            <v>4891</v>
          </cell>
          <cell r="I1083">
            <v>0.56341382234064497</v>
          </cell>
          <cell r="AX1083">
            <v>4891</v>
          </cell>
          <cell r="AZ1083">
            <v>0.56341382234064497</v>
          </cell>
        </row>
        <row r="1084">
          <cell r="G1084">
            <v>4896</v>
          </cell>
          <cell r="I1084">
            <v>0.5642212030557332</v>
          </cell>
          <cell r="AX1084">
            <v>4896</v>
          </cell>
          <cell r="AZ1084">
            <v>0.5642212030557332</v>
          </cell>
        </row>
        <row r="1085">
          <cell r="G1085">
            <v>4898</v>
          </cell>
          <cell r="I1085">
            <v>0.56462489341327737</v>
          </cell>
          <cell r="AX1085">
            <v>4898</v>
          </cell>
          <cell r="AZ1085">
            <v>0.56462489341327737</v>
          </cell>
        </row>
        <row r="1086">
          <cell r="G1086">
            <v>4899</v>
          </cell>
          <cell r="I1086">
            <v>0.56554764186792572</v>
          </cell>
          <cell r="AX1086">
            <v>4899</v>
          </cell>
          <cell r="AZ1086">
            <v>0.56554764186792572</v>
          </cell>
        </row>
        <row r="1087">
          <cell r="G1087">
            <v>4899</v>
          </cell>
          <cell r="I1087">
            <v>0.56635502258301396</v>
          </cell>
          <cell r="AX1087">
            <v>4899</v>
          </cell>
          <cell r="AZ1087">
            <v>0.56635502258301396</v>
          </cell>
        </row>
        <row r="1088">
          <cell r="G1088">
            <v>4899</v>
          </cell>
          <cell r="I1088">
            <v>0.56675871294055813</v>
          </cell>
          <cell r="AX1088">
            <v>4899</v>
          </cell>
          <cell r="AZ1088">
            <v>0.56675871294055813</v>
          </cell>
        </row>
        <row r="1089">
          <cell r="G1089">
            <v>4900</v>
          </cell>
          <cell r="I1089">
            <v>0.56768146139520648</v>
          </cell>
          <cell r="AX1089">
            <v>4900</v>
          </cell>
          <cell r="AZ1089">
            <v>0.56768146139520648</v>
          </cell>
        </row>
        <row r="1090">
          <cell r="G1090">
            <v>4906</v>
          </cell>
          <cell r="I1090">
            <v>0.5682757976409859</v>
          </cell>
          <cell r="AX1090">
            <v>4906</v>
          </cell>
          <cell r="AZ1090">
            <v>0.5682757976409859</v>
          </cell>
        </row>
        <row r="1091">
          <cell r="G1091">
            <v>4909</v>
          </cell>
          <cell r="I1091">
            <v>0.56919854609563425</v>
          </cell>
          <cell r="AX1091">
            <v>4909</v>
          </cell>
          <cell r="AZ1091">
            <v>0.56919854609563425</v>
          </cell>
        </row>
        <row r="1092">
          <cell r="G1092">
            <v>4918</v>
          </cell>
          <cell r="I1092">
            <v>0.56974395799350253</v>
          </cell>
          <cell r="AX1092">
            <v>4918</v>
          </cell>
          <cell r="AZ1092">
            <v>0.56974395799350253</v>
          </cell>
        </row>
        <row r="1093">
          <cell r="G1093">
            <v>4934</v>
          </cell>
          <cell r="I1093">
            <v>0.5702893698913708</v>
          </cell>
          <cell r="AX1093">
            <v>4934</v>
          </cell>
          <cell r="AZ1093">
            <v>0.5702893698913708</v>
          </cell>
        </row>
        <row r="1094">
          <cell r="G1094">
            <v>4948</v>
          </cell>
          <cell r="I1094">
            <v>0.57083749025489672</v>
          </cell>
          <cell r="AX1094">
            <v>4948</v>
          </cell>
          <cell r="AZ1094">
            <v>0.57083749025489672</v>
          </cell>
        </row>
        <row r="1095">
          <cell r="G1095">
            <v>4969</v>
          </cell>
          <cell r="I1095">
            <v>0.57124461993391085</v>
          </cell>
          <cell r="AX1095">
            <v>4969</v>
          </cell>
          <cell r="AZ1095">
            <v>0.57124461993391085</v>
          </cell>
        </row>
        <row r="1096">
          <cell r="G1096">
            <v>4969</v>
          </cell>
          <cell r="I1096">
            <v>0.57161333669125669</v>
          </cell>
          <cell r="AX1096">
            <v>4969</v>
          </cell>
          <cell r="AZ1096">
            <v>0.57161333669125669</v>
          </cell>
        </row>
        <row r="1097">
          <cell r="G1097">
            <v>4974</v>
          </cell>
          <cell r="I1097">
            <v>0.57202046637027082</v>
          </cell>
          <cell r="AX1097">
            <v>4974</v>
          </cell>
          <cell r="AZ1097">
            <v>0.57202046637027082</v>
          </cell>
        </row>
        <row r="1098">
          <cell r="G1098">
            <v>4981</v>
          </cell>
          <cell r="I1098">
            <v>0.57251065566278603</v>
          </cell>
          <cell r="AX1098">
            <v>4981</v>
          </cell>
          <cell r="AZ1098">
            <v>0.57251065566278603</v>
          </cell>
        </row>
        <row r="1099">
          <cell r="G1099">
            <v>4983</v>
          </cell>
          <cell r="I1099">
            <v>0.57295596181011743</v>
          </cell>
          <cell r="AX1099">
            <v>4983</v>
          </cell>
          <cell r="AZ1099">
            <v>0.57295596181011743</v>
          </cell>
        </row>
        <row r="1100">
          <cell r="G1100">
            <v>4984</v>
          </cell>
          <cell r="I1100">
            <v>0.57340126795744883</v>
          </cell>
          <cell r="AX1100">
            <v>4984</v>
          </cell>
          <cell r="AZ1100">
            <v>0.57340126795744883</v>
          </cell>
        </row>
        <row r="1101">
          <cell r="G1101">
            <v>4985</v>
          </cell>
          <cell r="I1101">
            <v>0.57376998471479468</v>
          </cell>
          <cell r="AX1101">
            <v>4985</v>
          </cell>
          <cell r="AZ1101">
            <v>0.57376998471479468</v>
          </cell>
        </row>
        <row r="1102">
          <cell r="G1102">
            <v>4989</v>
          </cell>
          <cell r="I1102">
            <v>0.57426017400730989</v>
          </cell>
          <cell r="AX1102">
            <v>4989</v>
          </cell>
          <cell r="AZ1102">
            <v>0.57426017400730989</v>
          </cell>
        </row>
        <row r="1103">
          <cell r="G1103">
            <v>4991</v>
          </cell>
          <cell r="I1103">
            <v>0.57470548015464129</v>
          </cell>
          <cell r="AX1103">
            <v>4991</v>
          </cell>
          <cell r="AZ1103">
            <v>0.57470548015464129</v>
          </cell>
        </row>
        <row r="1104">
          <cell r="G1104">
            <v>4998</v>
          </cell>
          <cell r="I1104">
            <v>0.57511260983365542</v>
          </cell>
          <cell r="AX1104">
            <v>4998</v>
          </cell>
          <cell r="AZ1104">
            <v>0.57511260983365542</v>
          </cell>
        </row>
        <row r="1105">
          <cell r="G1105">
            <v>5007</v>
          </cell>
          <cell r="I1105">
            <v>0.57551903015261641</v>
          </cell>
          <cell r="AX1105">
            <v>5007</v>
          </cell>
          <cell r="AZ1105">
            <v>0.57551903015261641</v>
          </cell>
        </row>
        <row r="1106">
          <cell r="G1106">
            <v>5031</v>
          </cell>
          <cell r="I1106">
            <v>0.57612456568893256</v>
          </cell>
          <cell r="AX1106">
            <v>5031</v>
          </cell>
          <cell r="AZ1106">
            <v>0.57612456568893256</v>
          </cell>
        </row>
        <row r="1107">
          <cell r="G1107">
            <v>5034</v>
          </cell>
          <cell r="I1107">
            <v>0.57666281949899134</v>
          </cell>
          <cell r="AX1107">
            <v>5034</v>
          </cell>
          <cell r="AZ1107">
            <v>0.57666281949899134</v>
          </cell>
        </row>
        <row r="1108">
          <cell r="G1108">
            <v>5037</v>
          </cell>
          <cell r="I1108">
            <v>0.5771674324459215</v>
          </cell>
          <cell r="AX1108">
            <v>5037</v>
          </cell>
          <cell r="AZ1108">
            <v>0.5771674324459215</v>
          </cell>
        </row>
        <row r="1109">
          <cell r="G1109">
            <v>5039</v>
          </cell>
          <cell r="I1109">
            <v>0.57767204539285166</v>
          </cell>
          <cell r="AX1109">
            <v>5039</v>
          </cell>
          <cell r="AZ1109">
            <v>0.57767204539285166</v>
          </cell>
        </row>
        <row r="1110">
          <cell r="G1110">
            <v>5039</v>
          </cell>
          <cell r="I1110">
            <v>0.57807573575039584</v>
          </cell>
          <cell r="AX1110">
            <v>5039</v>
          </cell>
          <cell r="AZ1110">
            <v>0.57807573575039584</v>
          </cell>
        </row>
        <row r="1111">
          <cell r="G1111">
            <v>5041</v>
          </cell>
          <cell r="I1111">
            <v>0.57847942610794001</v>
          </cell>
          <cell r="AX1111">
            <v>5041</v>
          </cell>
          <cell r="AZ1111">
            <v>0.57847942610794001</v>
          </cell>
        </row>
        <row r="1112">
          <cell r="G1112">
            <v>5041</v>
          </cell>
          <cell r="I1112">
            <v>0.57874380245018897</v>
          </cell>
          <cell r="AX1112">
            <v>5041</v>
          </cell>
          <cell r="AZ1112">
            <v>0.57874380245018897</v>
          </cell>
        </row>
        <row r="1113">
          <cell r="G1113">
            <v>5043</v>
          </cell>
          <cell r="I1113">
            <v>0.57928205626024776</v>
          </cell>
          <cell r="AX1113">
            <v>5043</v>
          </cell>
          <cell r="AZ1113">
            <v>0.57928205626024776</v>
          </cell>
        </row>
        <row r="1114">
          <cell r="G1114">
            <v>5044</v>
          </cell>
          <cell r="I1114">
            <v>0.57966904441290312</v>
          </cell>
          <cell r="AX1114">
            <v>5044</v>
          </cell>
          <cell r="AZ1114">
            <v>0.57966904441290312</v>
          </cell>
        </row>
        <row r="1115">
          <cell r="G1115">
            <v>5045</v>
          </cell>
          <cell r="I1115">
            <v>0.58033990556139059</v>
          </cell>
          <cell r="AX1115">
            <v>5045</v>
          </cell>
          <cell r="AZ1115">
            <v>0.58033990556139059</v>
          </cell>
        </row>
        <row r="1116">
          <cell r="G1116">
            <v>5045</v>
          </cell>
          <cell r="I1116">
            <v>0.58074359591893476</v>
          </cell>
          <cell r="AX1116">
            <v>5045</v>
          </cell>
          <cell r="AZ1116">
            <v>0.58074359591893476</v>
          </cell>
        </row>
        <row r="1117">
          <cell r="G1117">
            <v>5045</v>
          </cell>
          <cell r="I1117">
            <v>0.58114728627647894</v>
          </cell>
          <cell r="AX1117">
            <v>5045</v>
          </cell>
          <cell r="AZ1117">
            <v>0.58114728627647894</v>
          </cell>
        </row>
        <row r="1118">
          <cell r="G1118">
            <v>5046</v>
          </cell>
          <cell r="I1118">
            <v>0.58186288009983589</v>
          </cell>
          <cell r="AX1118">
            <v>5046</v>
          </cell>
          <cell r="AZ1118">
            <v>0.58186288009983589</v>
          </cell>
        </row>
        <row r="1119">
          <cell r="G1119">
            <v>5046</v>
          </cell>
          <cell r="I1119">
            <v>0.58239956471947407</v>
          </cell>
          <cell r="AX1119">
            <v>5046</v>
          </cell>
          <cell r="AZ1119">
            <v>0.58239956471947407</v>
          </cell>
        </row>
        <row r="1120">
          <cell r="G1120">
            <v>5047</v>
          </cell>
          <cell r="I1120">
            <v>0.58284532227774843</v>
          </cell>
          <cell r="AX1120">
            <v>5047</v>
          </cell>
          <cell r="AZ1120">
            <v>0.58284532227774843</v>
          </cell>
        </row>
        <row r="1121">
          <cell r="G1121">
            <v>5048</v>
          </cell>
          <cell r="I1121">
            <v>0.58338357608780722</v>
          </cell>
          <cell r="AX1121">
            <v>5048</v>
          </cell>
          <cell r="AZ1121">
            <v>0.58338357608780722</v>
          </cell>
        </row>
        <row r="1122">
          <cell r="G1122">
            <v>5048</v>
          </cell>
          <cell r="I1122">
            <v>0.58367170524395851</v>
          </cell>
          <cell r="AX1122">
            <v>5048</v>
          </cell>
          <cell r="AZ1122">
            <v>0.58367170524395851</v>
          </cell>
        </row>
        <row r="1123">
          <cell r="G1123">
            <v>5049</v>
          </cell>
          <cell r="I1123">
            <v>0.5841917521459854</v>
          </cell>
          <cell r="AX1123">
            <v>5049</v>
          </cell>
          <cell r="AZ1123">
            <v>0.5841917521459854</v>
          </cell>
        </row>
        <row r="1124">
          <cell r="G1124">
            <v>5049</v>
          </cell>
          <cell r="I1124">
            <v>0.58463237221781394</v>
          </cell>
          <cell r="AX1124">
            <v>5049</v>
          </cell>
          <cell r="AZ1124">
            <v>0.58463237221781394</v>
          </cell>
        </row>
        <row r="1125">
          <cell r="G1125">
            <v>5051</v>
          </cell>
          <cell r="I1125">
            <v>0.58522670846359337</v>
          </cell>
          <cell r="AX1125">
            <v>5051</v>
          </cell>
          <cell r="AZ1125">
            <v>0.58522670846359337</v>
          </cell>
        </row>
        <row r="1126">
          <cell r="G1126">
            <v>5051</v>
          </cell>
          <cell r="I1126">
            <v>0.58576496227365216</v>
          </cell>
          <cell r="AX1126">
            <v>5051</v>
          </cell>
          <cell r="AZ1126">
            <v>0.58576496227365216</v>
          </cell>
        </row>
        <row r="1127">
          <cell r="G1127">
            <v>5051</v>
          </cell>
          <cell r="I1127">
            <v>0.58626957522058232</v>
          </cell>
          <cell r="AX1127">
            <v>5051</v>
          </cell>
          <cell r="AZ1127">
            <v>0.58626957522058232</v>
          </cell>
        </row>
        <row r="1128">
          <cell r="G1128">
            <v>5051</v>
          </cell>
          <cell r="I1128">
            <v>0.58677418816751248</v>
          </cell>
          <cell r="AX1128">
            <v>5051</v>
          </cell>
          <cell r="AZ1128">
            <v>0.58677418816751248</v>
          </cell>
        </row>
        <row r="1129">
          <cell r="G1129">
            <v>5052</v>
          </cell>
          <cell r="I1129">
            <v>0.58740910840663818</v>
          </cell>
          <cell r="AX1129">
            <v>5052</v>
          </cell>
          <cell r="AZ1129">
            <v>0.58740910840663818</v>
          </cell>
        </row>
        <row r="1130">
          <cell r="G1130">
            <v>5053</v>
          </cell>
          <cell r="I1130">
            <v>0.5878800804904396</v>
          </cell>
          <cell r="AX1130">
            <v>5053</v>
          </cell>
          <cell r="AZ1130">
            <v>0.5878800804904396</v>
          </cell>
        </row>
        <row r="1131">
          <cell r="G1131">
            <v>5053</v>
          </cell>
          <cell r="I1131">
            <v>0.5883576517723117</v>
          </cell>
          <cell r="AX1131">
            <v>5053</v>
          </cell>
          <cell r="AZ1131">
            <v>0.5883576517723117</v>
          </cell>
        </row>
        <row r="1132">
          <cell r="G1132">
            <v>5054</v>
          </cell>
          <cell r="I1132">
            <v>0.58907324559566865</v>
          </cell>
          <cell r="AX1132">
            <v>5054</v>
          </cell>
          <cell r="AZ1132">
            <v>0.58907324559566865</v>
          </cell>
        </row>
        <row r="1133">
          <cell r="G1133">
            <v>5054</v>
          </cell>
          <cell r="I1133">
            <v>0.58961149940572743</v>
          </cell>
          <cell r="AX1133">
            <v>5054</v>
          </cell>
          <cell r="AZ1133">
            <v>0.58961149940572743</v>
          </cell>
        </row>
        <row r="1134">
          <cell r="G1134">
            <v>5055</v>
          </cell>
          <cell r="I1134">
            <v>0.59016866948387137</v>
          </cell>
          <cell r="AX1134">
            <v>5055</v>
          </cell>
          <cell r="AZ1134">
            <v>0.59016866948387137</v>
          </cell>
        </row>
        <row r="1135">
          <cell r="G1135">
            <v>5056</v>
          </cell>
          <cell r="I1135">
            <v>0.59079271286884816</v>
          </cell>
          <cell r="AX1135">
            <v>5056</v>
          </cell>
          <cell r="AZ1135">
            <v>0.59079271286884816</v>
          </cell>
        </row>
        <row r="1136">
          <cell r="G1136">
            <v>5056</v>
          </cell>
          <cell r="I1136">
            <v>0.59142763310797386</v>
          </cell>
          <cell r="AX1136">
            <v>5056</v>
          </cell>
          <cell r="AZ1136">
            <v>0.59142763310797386</v>
          </cell>
        </row>
        <row r="1137">
          <cell r="G1137">
            <v>5060</v>
          </cell>
          <cell r="I1137">
            <v>0.59196588691803265</v>
          </cell>
          <cell r="AX1137">
            <v>5060</v>
          </cell>
          <cell r="AZ1137">
            <v>0.59196588691803265</v>
          </cell>
        </row>
        <row r="1138">
          <cell r="G1138">
            <v>5062</v>
          </cell>
          <cell r="I1138">
            <v>0.59236957727557682</v>
          </cell>
          <cell r="AX1138">
            <v>5062</v>
          </cell>
          <cell r="AZ1138">
            <v>0.59236957727557682</v>
          </cell>
        </row>
        <row r="1139">
          <cell r="G1139">
            <v>5062</v>
          </cell>
          <cell r="I1139">
            <v>0.59264448653982771</v>
          </cell>
          <cell r="AX1139">
            <v>5062</v>
          </cell>
          <cell r="AZ1139">
            <v>0.59264448653982771</v>
          </cell>
        </row>
        <row r="1140">
          <cell r="G1140">
            <v>5062</v>
          </cell>
          <cell r="I1140">
            <v>0.59314909948675787</v>
          </cell>
          <cell r="AX1140">
            <v>5062</v>
          </cell>
          <cell r="AZ1140">
            <v>0.59314909948675787</v>
          </cell>
        </row>
        <row r="1141">
          <cell r="G1141">
            <v>5063</v>
          </cell>
          <cell r="I1141">
            <v>0.59368735329681666</v>
          </cell>
          <cell r="AX1141">
            <v>5063</v>
          </cell>
          <cell r="AZ1141">
            <v>0.59368735329681666</v>
          </cell>
        </row>
        <row r="1142">
          <cell r="G1142">
            <v>5072</v>
          </cell>
          <cell r="I1142">
            <v>0.59419196624374682</v>
          </cell>
          <cell r="AX1142">
            <v>5072</v>
          </cell>
          <cell r="AZ1142">
            <v>0.59419196624374682</v>
          </cell>
        </row>
        <row r="1143">
          <cell r="G1143">
            <v>5081</v>
          </cell>
          <cell r="I1143">
            <v>0.59469657919067698</v>
          </cell>
          <cell r="AX1143">
            <v>5081</v>
          </cell>
          <cell r="AZ1143">
            <v>0.59469657919067698</v>
          </cell>
        </row>
        <row r="1144">
          <cell r="G1144">
            <v>5083</v>
          </cell>
          <cell r="I1144">
            <v>0.59520119213760714</v>
          </cell>
          <cell r="AX1144">
            <v>5083</v>
          </cell>
          <cell r="AZ1144">
            <v>0.59520119213760714</v>
          </cell>
        </row>
        <row r="1145">
          <cell r="G1145">
            <v>5088</v>
          </cell>
          <cell r="I1145">
            <v>0.59587205328609461</v>
          </cell>
          <cell r="AX1145">
            <v>5088</v>
          </cell>
          <cell r="AZ1145">
            <v>0.59587205328609461</v>
          </cell>
        </row>
        <row r="1146">
          <cell r="G1146">
            <v>5090</v>
          </cell>
          <cell r="I1146">
            <v>0.59642866447449971</v>
          </cell>
          <cell r="AX1146">
            <v>5090</v>
          </cell>
          <cell r="AZ1146">
            <v>0.59642866447449971</v>
          </cell>
        </row>
        <row r="1147">
          <cell r="G1147">
            <v>5096</v>
          </cell>
          <cell r="I1147">
            <v>0.59693327742142988</v>
          </cell>
          <cell r="AX1147">
            <v>5096</v>
          </cell>
          <cell r="AZ1147">
            <v>0.59693327742142988</v>
          </cell>
        </row>
        <row r="1148">
          <cell r="G1148">
            <v>5101</v>
          </cell>
          <cell r="I1148">
            <v>0.59748634180956894</v>
          </cell>
          <cell r="AX1148">
            <v>5101</v>
          </cell>
          <cell r="AZ1148">
            <v>0.59748634180956894</v>
          </cell>
        </row>
        <row r="1149">
          <cell r="G1149">
            <v>5108</v>
          </cell>
          <cell r="I1149">
            <v>0.59804295299797405</v>
          </cell>
          <cell r="AX1149">
            <v>5108</v>
          </cell>
          <cell r="AZ1149">
            <v>0.59804295299797405</v>
          </cell>
        </row>
        <row r="1150">
          <cell r="G1150">
            <v>5179</v>
          </cell>
          <cell r="I1150">
            <v>0.59835687706515051</v>
          </cell>
          <cell r="AX1150">
            <v>5179</v>
          </cell>
          <cell r="AZ1150">
            <v>0.59835687706515051</v>
          </cell>
        </row>
        <row r="1151">
          <cell r="G1151">
            <v>5193</v>
          </cell>
          <cell r="I1151">
            <v>0.59867080113232696</v>
          </cell>
          <cell r="AX1151">
            <v>5193</v>
          </cell>
          <cell r="AZ1151">
            <v>0.59867080113232696</v>
          </cell>
        </row>
        <row r="1152">
          <cell r="G1152">
            <v>5203</v>
          </cell>
          <cell r="I1152">
            <v>0.5990881412969552</v>
          </cell>
          <cell r="AX1152">
            <v>5203</v>
          </cell>
          <cell r="AZ1152">
            <v>0.5990881412969552</v>
          </cell>
        </row>
        <row r="1153">
          <cell r="G1153">
            <v>5207</v>
          </cell>
          <cell r="I1153">
            <v>0.59964322628645794</v>
          </cell>
          <cell r="AX1153">
            <v>5207</v>
          </cell>
          <cell r="AZ1153">
            <v>0.59964322628645794</v>
          </cell>
        </row>
        <row r="1154">
          <cell r="G1154">
            <v>5224</v>
          </cell>
          <cell r="I1154">
            <v>0.60010568604962111</v>
          </cell>
          <cell r="AX1154">
            <v>5224</v>
          </cell>
          <cell r="AZ1154">
            <v>0.60010568604962111</v>
          </cell>
        </row>
        <row r="1155">
          <cell r="G1155">
            <v>5238</v>
          </cell>
          <cell r="I1155">
            <v>0.60048087303048236</v>
          </cell>
          <cell r="AX1155">
            <v>5238</v>
          </cell>
          <cell r="AZ1155">
            <v>0.60048087303048236</v>
          </cell>
        </row>
        <row r="1156">
          <cell r="G1156">
            <v>5239</v>
          </cell>
          <cell r="I1156">
            <v>0.60073650059874195</v>
          </cell>
          <cell r="AX1156">
            <v>5239</v>
          </cell>
          <cell r="AZ1156">
            <v>0.60073650059874195</v>
          </cell>
        </row>
        <row r="1157">
          <cell r="G1157">
            <v>5239</v>
          </cell>
          <cell r="I1157">
            <v>0.60097166420425485</v>
          </cell>
          <cell r="AX1157">
            <v>5239</v>
          </cell>
          <cell r="AZ1157">
            <v>0.60097166420425485</v>
          </cell>
        </row>
        <row r="1158">
          <cell r="G1158">
            <v>5240</v>
          </cell>
          <cell r="I1158">
            <v>0.60122729177251444</v>
          </cell>
          <cell r="AX1158">
            <v>5240</v>
          </cell>
          <cell r="AZ1158">
            <v>0.60122729177251444</v>
          </cell>
        </row>
        <row r="1159">
          <cell r="G1159">
            <v>5241</v>
          </cell>
          <cell r="I1159">
            <v>0.60148693904774209</v>
          </cell>
          <cell r="AX1159">
            <v>5241</v>
          </cell>
          <cell r="AZ1159">
            <v>0.60148693904774209</v>
          </cell>
        </row>
        <row r="1160">
          <cell r="G1160">
            <v>5247</v>
          </cell>
          <cell r="I1160">
            <v>0.60172210265325499</v>
          </cell>
          <cell r="AX1160">
            <v>5247</v>
          </cell>
          <cell r="AZ1160">
            <v>0.60172210265325499</v>
          </cell>
        </row>
        <row r="1161">
          <cell r="G1161">
            <v>5248</v>
          </cell>
          <cell r="I1161">
            <v>0.60231428932311559</v>
          </cell>
          <cell r="AX1161">
            <v>5248</v>
          </cell>
          <cell r="AZ1161">
            <v>0.60231428932311559</v>
          </cell>
        </row>
        <row r="1162">
          <cell r="G1162">
            <v>5248</v>
          </cell>
          <cell r="I1162">
            <v>0.60256991689137518</v>
          </cell>
          <cell r="AX1162">
            <v>5248</v>
          </cell>
          <cell r="AZ1162">
            <v>0.60256991689137518</v>
          </cell>
        </row>
        <row r="1163">
          <cell r="G1163">
            <v>5250</v>
          </cell>
          <cell r="I1163">
            <v>0.60282554445963477</v>
          </cell>
          <cell r="AX1163">
            <v>5250</v>
          </cell>
          <cell r="AZ1163">
            <v>0.60282554445963477</v>
          </cell>
        </row>
        <row r="1164">
          <cell r="G1164">
            <v>5251</v>
          </cell>
          <cell r="I1164">
            <v>0.603215047616115</v>
          </cell>
          <cell r="AX1164">
            <v>5251</v>
          </cell>
          <cell r="AZ1164">
            <v>0.603215047616115</v>
          </cell>
        </row>
        <row r="1165">
          <cell r="G1165">
            <v>5251</v>
          </cell>
          <cell r="I1165">
            <v>0.6034502112216279</v>
          </cell>
          <cell r="AX1165">
            <v>5251</v>
          </cell>
          <cell r="AZ1165">
            <v>0.6034502112216279</v>
          </cell>
        </row>
        <row r="1166">
          <cell r="G1166">
            <v>5251</v>
          </cell>
          <cell r="I1166">
            <v>0.60376413528880435</v>
          </cell>
          <cell r="AX1166">
            <v>5251</v>
          </cell>
          <cell r="AZ1166">
            <v>0.60376413528880435</v>
          </cell>
        </row>
        <row r="1167">
          <cell r="G1167">
            <v>5254</v>
          </cell>
          <cell r="I1167">
            <v>0.6041393222696656</v>
          </cell>
          <cell r="AX1167">
            <v>5254</v>
          </cell>
          <cell r="AZ1167">
            <v>0.6041393222696656</v>
          </cell>
        </row>
        <row r="1168">
          <cell r="G1168">
            <v>5254</v>
          </cell>
          <cell r="I1168">
            <v>0.60445324633684205</v>
          </cell>
          <cell r="AX1168">
            <v>5254</v>
          </cell>
          <cell r="AZ1168">
            <v>0.60445324633684205</v>
          </cell>
        </row>
        <row r="1169">
          <cell r="G1169">
            <v>5255</v>
          </cell>
          <cell r="I1169">
            <v>0.6048456514208127</v>
          </cell>
          <cell r="AX1169">
            <v>5255</v>
          </cell>
          <cell r="AZ1169">
            <v>0.6048456514208127</v>
          </cell>
        </row>
        <row r="1170">
          <cell r="G1170">
            <v>5255</v>
          </cell>
          <cell r="I1170">
            <v>0.60523805650478335</v>
          </cell>
          <cell r="AX1170">
            <v>5255</v>
          </cell>
          <cell r="AZ1170">
            <v>0.60523805650478335</v>
          </cell>
        </row>
        <row r="1171">
          <cell r="G1171">
            <v>5257</v>
          </cell>
          <cell r="I1171">
            <v>0.60558467562168428</v>
          </cell>
          <cell r="AX1171">
            <v>5257</v>
          </cell>
          <cell r="AZ1171">
            <v>0.60558467562168428</v>
          </cell>
        </row>
        <row r="1172">
          <cell r="G1172">
            <v>5259</v>
          </cell>
          <cell r="I1172">
            <v>0.60589859968886073</v>
          </cell>
          <cell r="AX1172">
            <v>5259</v>
          </cell>
          <cell r="AZ1172">
            <v>0.60589859968886073</v>
          </cell>
        </row>
        <row r="1173">
          <cell r="G1173">
            <v>5262</v>
          </cell>
          <cell r="I1173">
            <v>0.60621252375603718</v>
          </cell>
          <cell r="AX1173">
            <v>5262</v>
          </cell>
          <cell r="AZ1173">
            <v>0.60621252375603718</v>
          </cell>
        </row>
        <row r="1174">
          <cell r="G1174">
            <v>5262</v>
          </cell>
          <cell r="I1174">
            <v>0.60652644782321363</v>
          </cell>
          <cell r="AX1174">
            <v>5262</v>
          </cell>
          <cell r="AZ1174">
            <v>0.60652644782321363</v>
          </cell>
        </row>
        <row r="1175">
          <cell r="G1175">
            <v>5264</v>
          </cell>
          <cell r="I1175">
            <v>0.60707108587375125</v>
          </cell>
          <cell r="AX1175">
            <v>5264</v>
          </cell>
          <cell r="AZ1175">
            <v>0.60707108587375125</v>
          </cell>
        </row>
        <row r="1176">
          <cell r="G1176">
            <v>5265</v>
          </cell>
          <cell r="I1176">
            <v>0.60759429265237874</v>
          </cell>
          <cell r="AX1176">
            <v>5265</v>
          </cell>
          <cell r="AZ1176">
            <v>0.60759429265237874</v>
          </cell>
        </row>
        <row r="1177">
          <cell r="G1177">
            <v>5267</v>
          </cell>
          <cell r="I1177">
            <v>0.60841123898030547</v>
          </cell>
          <cell r="AX1177">
            <v>5267</v>
          </cell>
          <cell r="AZ1177">
            <v>0.60841123898030547</v>
          </cell>
        </row>
        <row r="1178">
          <cell r="G1178">
            <v>5269</v>
          </cell>
          <cell r="I1178">
            <v>0.60910682025185869</v>
          </cell>
          <cell r="AX1178">
            <v>5269</v>
          </cell>
          <cell r="AZ1178">
            <v>0.60910682025185869</v>
          </cell>
        </row>
        <row r="1179">
          <cell r="G1179">
            <v>5269</v>
          </cell>
          <cell r="I1179">
            <v>0.60963002703048619</v>
          </cell>
          <cell r="AX1179">
            <v>5269</v>
          </cell>
          <cell r="AZ1179">
            <v>0.60963002703048619</v>
          </cell>
        </row>
        <row r="1180">
          <cell r="G1180">
            <v>5270</v>
          </cell>
          <cell r="I1180">
            <v>0.61004859245338816</v>
          </cell>
          <cell r="AX1180">
            <v>5270</v>
          </cell>
          <cell r="AZ1180">
            <v>0.61004859245338816</v>
          </cell>
        </row>
        <row r="1181">
          <cell r="G1181">
            <v>5271</v>
          </cell>
          <cell r="I1181">
            <v>0.61048188247133373</v>
          </cell>
          <cell r="AX1181">
            <v>5271</v>
          </cell>
          <cell r="AZ1181">
            <v>0.61048188247133373</v>
          </cell>
        </row>
        <row r="1182">
          <cell r="G1182">
            <v>5271</v>
          </cell>
          <cell r="I1182">
            <v>0.610891548649932</v>
          </cell>
          <cell r="AX1182">
            <v>5271</v>
          </cell>
          <cell r="AZ1182">
            <v>0.610891548649932</v>
          </cell>
        </row>
        <row r="1183">
          <cell r="G1183">
            <v>5274</v>
          </cell>
          <cell r="I1183">
            <v>0.61128395373390265</v>
          </cell>
          <cell r="AX1183">
            <v>5274</v>
          </cell>
          <cell r="AZ1183">
            <v>0.61128395373390265</v>
          </cell>
        </row>
        <row r="1184">
          <cell r="G1184">
            <v>5276</v>
          </cell>
          <cell r="I1184">
            <v>0.6115978778010791</v>
          </cell>
          <cell r="AX1184">
            <v>5276</v>
          </cell>
          <cell r="AZ1184">
            <v>0.6115978778010791</v>
          </cell>
        </row>
        <row r="1185">
          <cell r="G1185">
            <v>5280</v>
          </cell>
          <cell r="I1185">
            <v>0.61200754397967738</v>
          </cell>
          <cell r="AX1185">
            <v>5280</v>
          </cell>
          <cell r="AZ1185">
            <v>0.61200754397967738</v>
          </cell>
        </row>
        <row r="1186">
          <cell r="G1186">
            <v>5287</v>
          </cell>
          <cell r="I1186">
            <v>0.61241123433722156</v>
          </cell>
          <cell r="AX1186">
            <v>5287</v>
          </cell>
          <cell r="AZ1186">
            <v>0.61241123433722156</v>
          </cell>
        </row>
        <row r="1187">
          <cell r="G1187">
            <v>5289</v>
          </cell>
          <cell r="I1187">
            <v>0.61290817329812175</v>
          </cell>
          <cell r="AX1187">
            <v>5289</v>
          </cell>
          <cell r="AZ1187">
            <v>0.61290817329812175</v>
          </cell>
        </row>
        <row r="1188">
          <cell r="G1188">
            <v>5295</v>
          </cell>
          <cell r="I1188">
            <v>0.61371555401320999</v>
          </cell>
          <cell r="AX1188">
            <v>5295</v>
          </cell>
          <cell r="AZ1188">
            <v>0.61371555401320999</v>
          </cell>
        </row>
        <row r="1189">
          <cell r="G1189">
            <v>5298</v>
          </cell>
          <cell r="I1189">
            <v>0.61434991536259675</v>
          </cell>
          <cell r="AX1189">
            <v>5298</v>
          </cell>
          <cell r="AZ1189">
            <v>0.61434991536259675</v>
          </cell>
        </row>
        <row r="1190">
          <cell r="G1190">
            <v>5299</v>
          </cell>
          <cell r="I1190">
            <v>0.61475360572014093</v>
          </cell>
          <cell r="AX1190">
            <v>5299</v>
          </cell>
          <cell r="AZ1190">
            <v>0.61475360572014093</v>
          </cell>
        </row>
        <row r="1191">
          <cell r="G1191">
            <v>5300</v>
          </cell>
          <cell r="I1191">
            <v>0.61534794196592035</v>
          </cell>
          <cell r="AX1191">
            <v>5300</v>
          </cell>
          <cell r="AZ1191">
            <v>0.61534794196592035</v>
          </cell>
        </row>
        <row r="1192">
          <cell r="G1192">
            <v>5301</v>
          </cell>
          <cell r="I1192">
            <v>0.61575163232346453</v>
          </cell>
          <cell r="AX1192">
            <v>5301</v>
          </cell>
          <cell r="AZ1192">
            <v>0.61575163232346453</v>
          </cell>
        </row>
        <row r="1193">
          <cell r="G1193">
            <v>5302</v>
          </cell>
          <cell r="I1193">
            <v>0.61599040721652099</v>
          </cell>
          <cell r="AX1193">
            <v>5302</v>
          </cell>
          <cell r="AZ1193">
            <v>0.61599040721652099</v>
          </cell>
        </row>
        <row r="1194">
          <cell r="G1194">
            <v>5303</v>
          </cell>
          <cell r="I1194">
            <v>0.61652866102657977</v>
          </cell>
          <cell r="AX1194">
            <v>5303</v>
          </cell>
          <cell r="AZ1194">
            <v>0.61652866102657977</v>
          </cell>
        </row>
        <row r="1195">
          <cell r="G1195">
            <v>5304</v>
          </cell>
          <cell r="I1195">
            <v>0.61679230651301631</v>
          </cell>
          <cell r="AX1195">
            <v>5304</v>
          </cell>
          <cell r="AZ1195">
            <v>0.61679230651301631</v>
          </cell>
        </row>
        <row r="1196">
          <cell r="G1196">
            <v>5307</v>
          </cell>
          <cell r="I1196">
            <v>0.61719027899861656</v>
          </cell>
          <cell r="AX1196">
            <v>5307</v>
          </cell>
          <cell r="AZ1196">
            <v>0.61719027899861656</v>
          </cell>
        </row>
        <row r="1197">
          <cell r="G1197">
            <v>5307</v>
          </cell>
          <cell r="I1197">
            <v>0.61742905389167302</v>
          </cell>
          <cell r="AX1197">
            <v>5307</v>
          </cell>
          <cell r="AZ1197">
            <v>0.61742905389167302</v>
          </cell>
        </row>
        <row r="1198">
          <cell r="G1198">
            <v>5313</v>
          </cell>
          <cell r="I1198">
            <v>0.61782586560627706</v>
          </cell>
          <cell r="AX1198">
            <v>5313</v>
          </cell>
          <cell r="AZ1198">
            <v>0.61782586560627706</v>
          </cell>
        </row>
        <row r="1199">
          <cell r="G1199">
            <v>5313</v>
          </cell>
          <cell r="I1199">
            <v>0.61814423929560536</v>
          </cell>
          <cell r="AX1199">
            <v>5313</v>
          </cell>
          <cell r="AZ1199">
            <v>0.61814423929560536</v>
          </cell>
        </row>
        <row r="1200">
          <cell r="G1200">
            <v>5313</v>
          </cell>
          <cell r="I1200">
            <v>0.61877860064499213</v>
          </cell>
          <cell r="AX1200">
            <v>5313</v>
          </cell>
          <cell r="AZ1200">
            <v>0.61877860064499213</v>
          </cell>
        </row>
        <row r="1201">
          <cell r="G1201">
            <v>5315</v>
          </cell>
          <cell r="I1201">
            <v>0.6194129619943789</v>
          </cell>
          <cell r="AX1201">
            <v>5315</v>
          </cell>
          <cell r="AZ1201">
            <v>0.6194129619943789</v>
          </cell>
        </row>
        <row r="1202">
          <cell r="G1202">
            <v>5316</v>
          </cell>
          <cell r="I1202">
            <v>0.6197711458297227</v>
          </cell>
          <cell r="AX1202">
            <v>5316</v>
          </cell>
          <cell r="AZ1202">
            <v>0.6197711458297227</v>
          </cell>
        </row>
        <row r="1203">
          <cell r="G1203">
            <v>5318</v>
          </cell>
          <cell r="I1203">
            <v>0.62016795754432674</v>
          </cell>
          <cell r="AX1203">
            <v>5318</v>
          </cell>
          <cell r="AZ1203">
            <v>0.62016795754432674</v>
          </cell>
        </row>
        <row r="1204">
          <cell r="G1204">
            <v>5318</v>
          </cell>
          <cell r="I1204">
            <v>0.62089769557722918</v>
          </cell>
          <cell r="AX1204">
            <v>5318</v>
          </cell>
          <cell r="AZ1204">
            <v>0.62089769557722918</v>
          </cell>
        </row>
        <row r="1205">
          <cell r="G1205">
            <v>5321</v>
          </cell>
          <cell r="I1205">
            <v>0.62162743361013162</v>
          </cell>
          <cell r="AX1205">
            <v>5321</v>
          </cell>
          <cell r="AZ1205">
            <v>0.62162743361013162</v>
          </cell>
        </row>
        <row r="1206">
          <cell r="G1206">
            <v>5342</v>
          </cell>
          <cell r="I1206">
            <v>0.62196586284278199</v>
          </cell>
          <cell r="AX1206">
            <v>5342</v>
          </cell>
          <cell r="AZ1206">
            <v>0.62196586284278199</v>
          </cell>
        </row>
        <row r="1207">
          <cell r="G1207">
            <v>5353</v>
          </cell>
          <cell r="I1207">
            <v>0.62230429207543236</v>
          </cell>
          <cell r="AX1207">
            <v>5353</v>
          </cell>
          <cell r="AZ1207">
            <v>0.62230429207543236</v>
          </cell>
        </row>
        <row r="1208">
          <cell r="G1208">
            <v>5372</v>
          </cell>
          <cell r="I1208">
            <v>0.62264272130808274</v>
          </cell>
          <cell r="AX1208">
            <v>5372</v>
          </cell>
          <cell r="AZ1208">
            <v>0.62264272130808274</v>
          </cell>
        </row>
        <row r="1209">
          <cell r="G1209">
            <v>5393</v>
          </cell>
          <cell r="I1209">
            <v>0.62304641166562691</v>
          </cell>
          <cell r="AX1209">
            <v>5393</v>
          </cell>
          <cell r="AZ1209">
            <v>0.62304641166562691</v>
          </cell>
        </row>
        <row r="1210">
          <cell r="G1210">
            <v>5395</v>
          </cell>
          <cell r="I1210">
            <v>0.62353084009467985</v>
          </cell>
          <cell r="AX1210">
            <v>5395</v>
          </cell>
          <cell r="AZ1210">
            <v>0.62353084009467985</v>
          </cell>
        </row>
        <row r="1211">
          <cell r="G1211">
            <v>5397</v>
          </cell>
          <cell r="I1211">
            <v>0.62403545304161001</v>
          </cell>
          <cell r="AX1211">
            <v>5397</v>
          </cell>
          <cell r="AZ1211">
            <v>0.62403545304161001</v>
          </cell>
        </row>
        <row r="1212">
          <cell r="G1212">
            <v>5399</v>
          </cell>
          <cell r="I1212">
            <v>0.62451988147066295</v>
          </cell>
          <cell r="AX1212">
            <v>5399</v>
          </cell>
          <cell r="AZ1212">
            <v>0.62451988147066295</v>
          </cell>
        </row>
        <row r="1213">
          <cell r="G1213">
            <v>5401</v>
          </cell>
          <cell r="I1213">
            <v>0.62532728368151036</v>
          </cell>
          <cell r="AX1213">
            <v>5401</v>
          </cell>
          <cell r="AZ1213">
            <v>0.62532728368151036</v>
          </cell>
        </row>
        <row r="1214">
          <cell r="G1214">
            <v>5403</v>
          </cell>
          <cell r="I1214">
            <v>0.62640069591230496</v>
          </cell>
          <cell r="AX1214">
            <v>5403</v>
          </cell>
          <cell r="AZ1214">
            <v>0.62640069591230496</v>
          </cell>
        </row>
        <row r="1215">
          <cell r="G1215">
            <v>5405</v>
          </cell>
          <cell r="I1215">
            <v>0.62680438626984913</v>
          </cell>
          <cell r="AX1215">
            <v>5405</v>
          </cell>
          <cell r="AZ1215">
            <v>0.62680438626984913</v>
          </cell>
        </row>
        <row r="1216">
          <cell r="G1216">
            <v>5406</v>
          </cell>
          <cell r="I1216">
            <v>0.6274752474183366</v>
          </cell>
          <cell r="AX1216">
            <v>5406</v>
          </cell>
          <cell r="AZ1216">
            <v>0.6274752474183366</v>
          </cell>
        </row>
        <row r="1217">
          <cell r="G1217">
            <v>5408</v>
          </cell>
          <cell r="I1217">
            <v>0.62828264962918401</v>
          </cell>
          <cell r="AX1217">
            <v>5408</v>
          </cell>
          <cell r="AZ1217">
            <v>0.62828264962918401</v>
          </cell>
        </row>
        <row r="1218">
          <cell r="G1218">
            <v>5409</v>
          </cell>
          <cell r="I1218">
            <v>0.62876707805823695</v>
          </cell>
          <cell r="AX1218">
            <v>5409</v>
          </cell>
          <cell r="AZ1218">
            <v>0.62876707805823695</v>
          </cell>
        </row>
        <row r="1219">
          <cell r="G1219">
            <v>5411</v>
          </cell>
          <cell r="I1219">
            <v>0.62934333637053952</v>
          </cell>
          <cell r="AX1219">
            <v>5411</v>
          </cell>
          <cell r="AZ1219">
            <v>0.62934333637053952</v>
          </cell>
        </row>
        <row r="1220">
          <cell r="G1220">
            <v>5411</v>
          </cell>
          <cell r="I1220">
            <v>0.63015073858138693</v>
          </cell>
          <cell r="AX1220">
            <v>5411</v>
          </cell>
          <cell r="AZ1220">
            <v>0.63015073858138693</v>
          </cell>
        </row>
        <row r="1221">
          <cell r="G1221">
            <v>5420</v>
          </cell>
          <cell r="I1221">
            <v>0.63063516701043987</v>
          </cell>
          <cell r="AX1221">
            <v>5420</v>
          </cell>
          <cell r="AZ1221">
            <v>0.63063516701043987</v>
          </cell>
        </row>
        <row r="1222">
          <cell r="G1222">
            <v>5423</v>
          </cell>
          <cell r="I1222">
            <v>0.63111959543949281</v>
          </cell>
          <cell r="AX1222">
            <v>5423</v>
          </cell>
          <cell r="AZ1222">
            <v>0.63111959543949281</v>
          </cell>
        </row>
        <row r="1223">
          <cell r="G1223">
            <v>5426</v>
          </cell>
          <cell r="I1223">
            <v>0.63192699765034022</v>
          </cell>
          <cell r="AX1223">
            <v>5426</v>
          </cell>
          <cell r="AZ1223">
            <v>0.63192699765034022</v>
          </cell>
        </row>
        <row r="1224">
          <cell r="G1224">
            <v>5428</v>
          </cell>
          <cell r="I1224">
            <v>0.63273439986118762</v>
          </cell>
          <cell r="AX1224">
            <v>5428</v>
          </cell>
          <cell r="AZ1224">
            <v>0.63273439986118762</v>
          </cell>
        </row>
        <row r="1225">
          <cell r="G1225">
            <v>5428</v>
          </cell>
          <cell r="I1225">
            <v>0.6330283543680788</v>
          </cell>
          <cell r="AX1225">
            <v>5428</v>
          </cell>
          <cell r="AZ1225">
            <v>0.6330283543680788</v>
          </cell>
        </row>
        <row r="1226">
          <cell r="G1226">
            <v>5471</v>
          </cell>
          <cell r="I1226">
            <v>0.63329273071032777</v>
          </cell>
          <cell r="AX1226">
            <v>5471</v>
          </cell>
          <cell r="AZ1226">
            <v>0.63329273071032777</v>
          </cell>
        </row>
        <row r="1227">
          <cell r="G1227">
            <v>5497</v>
          </cell>
          <cell r="I1227">
            <v>0.6337954520304494</v>
          </cell>
          <cell r="AX1227">
            <v>5497</v>
          </cell>
          <cell r="AZ1227">
            <v>0.6337954520304494</v>
          </cell>
        </row>
        <row r="1228">
          <cell r="G1228">
            <v>5498</v>
          </cell>
          <cell r="I1228">
            <v>0.63429817335057104</v>
          </cell>
          <cell r="AX1228">
            <v>5498</v>
          </cell>
          <cell r="AZ1228">
            <v>0.63429817335057104</v>
          </cell>
        </row>
        <row r="1229">
          <cell r="G1229">
            <v>5499</v>
          </cell>
          <cell r="I1229">
            <v>0.63461209741774749</v>
          </cell>
          <cell r="AX1229">
            <v>5499</v>
          </cell>
          <cell r="AZ1229">
            <v>0.63461209741774749</v>
          </cell>
        </row>
        <row r="1230">
          <cell r="G1230">
            <v>5500</v>
          </cell>
          <cell r="I1230">
            <v>0.63519340723345918</v>
          </cell>
          <cell r="AX1230">
            <v>5500</v>
          </cell>
          <cell r="AZ1230">
            <v>0.63519340723345918</v>
          </cell>
        </row>
        <row r="1231">
          <cell r="G1231">
            <v>5504</v>
          </cell>
          <cell r="I1231">
            <v>0.63583529209856171</v>
          </cell>
          <cell r="AX1231">
            <v>5504</v>
          </cell>
          <cell r="AZ1231">
            <v>0.63583529209856171</v>
          </cell>
        </row>
        <row r="1232">
          <cell r="G1232">
            <v>5504</v>
          </cell>
          <cell r="I1232">
            <v>0.63656242914460248</v>
          </cell>
          <cell r="AX1232">
            <v>5504</v>
          </cell>
          <cell r="AZ1232">
            <v>0.63656242914460248</v>
          </cell>
        </row>
        <row r="1233">
          <cell r="G1233">
            <v>5505</v>
          </cell>
          <cell r="I1233">
            <v>0.63697837208488362</v>
          </cell>
          <cell r="AX1233">
            <v>5505</v>
          </cell>
          <cell r="AZ1233">
            <v>0.63697837208488362</v>
          </cell>
        </row>
        <row r="1234">
          <cell r="G1234">
            <v>5505</v>
          </cell>
          <cell r="I1234">
            <v>0.63732499120178454</v>
          </cell>
          <cell r="AX1234">
            <v>5505</v>
          </cell>
          <cell r="AZ1234">
            <v>0.63732499120178454</v>
          </cell>
        </row>
        <row r="1235">
          <cell r="G1235">
            <v>5506</v>
          </cell>
          <cell r="I1235">
            <v>0.63763891526896099</v>
          </cell>
          <cell r="AX1235">
            <v>5506</v>
          </cell>
          <cell r="AZ1235">
            <v>0.63763891526896099</v>
          </cell>
        </row>
        <row r="1236">
          <cell r="G1236">
            <v>5506</v>
          </cell>
          <cell r="I1236">
            <v>0.63836865330186343</v>
          </cell>
          <cell r="AX1236">
            <v>5506</v>
          </cell>
          <cell r="AZ1236">
            <v>0.63836865330186343</v>
          </cell>
        </row>
        <row r="1237">
          <cell r="G1237">
            <v>5508</v>
          </cell>
          <cell r="I1237">
            <v>0.63887137462198507</v>
          </cell>
          <cell r="AX1237">
            <v>5508</v>
          </cell>
          <cell r="AZ1237">
            <v>0.63887137462198507</v>
          </cell>
        </row>
        <row r="1238">
          <cell r="G1238">
            <v>5508</v>
          </cell>
          <cell r="I1238">
            <v>0.63935612548742582</v>
          </cell>
          <cell r="AX1238">
            <v>5508</v>
          </cell>
          <cell r="AZ1238">
            <v>0.63935612548742582</v>
          </cell>
        </row>
        <row r="1239">
          <cell r="G1239">
            <v>5511</v>
          </cell>
          <cell r="I1239">
            <v>0.63967004955460227</v>
          </cell>
          <cell r="AX1239">
            <v>5511</v>
          </cell>
          <cell r="AZ1239">
            <v>0.63967004955460227</v>
          </cell>
        </row>
        <row r="1240">
          <cell r="G1240">
            <v>5512</v>
          </cell>
          <cell r="I1240">
            <v>0.64039718660064304</v>
          </cell>
          <cell r="AX1240">
            <v>5512</v>
          </cell>
          <cell r="AZ1240">
            <v>0.64039718660064304</v>
          </cell>
        </row>
        <row r="1241">
          <cell r="G1241">
            <v>5513</v>
          </cell>
          <cell r="I1241">
            <v>0.64074380571754397</v>
          </cell>
          <cell r="AX1241">
            <v>5513</v>
          </cell>
          <cell r="AZ1241">
            <v>0.64074380571754397</v>
          </cell>
        </row>
        <row r="1242">
          <cell r="G1242">
            <v>5513</v>
          </cell>
          <cell r="I1242">
            <v>0.64122855658298472</v>
          </cell>
          <cell r="AX1242">
            <v>5513</v>
          </cell>
          <cell r="AZ1242">
            <v>0.64122855658298472</v>
          </cell>
        </row>
        <row r="1243">
          <cell r="G1243">
            <v>5514</v>
          </cell>
          <cell r="I1243">
            <v>0.64173127790310636</v>
          </cell>
          <cell r="AX1243">
            <v>5514</v>
          </cell>
          <cell r="AZ1243">
            <v>0.64173127790310636</v>
          </cell>
        </row>
        <row r="1244">
          <cell r="G1244">
            <v>5515</v>
          </cell>
          <cell r="I1244">
            <v>0.64253704643625553</v>
          </cell>
          <cell r="AX1244">
            <v>5515</v>
          </cell>
          <cell r="AZ1244">
            <v>0.64253704643625553</v>
          </cell>
        </row>
        <row r="1245">
          <cell r="G1245">
            <v>5516</v>
          </cell>
          <cell r="I1245">
            <v>0.64311835625196723</v>
          </cell>
          <cell r="AX1245">
            <v>5516</v>
          </cell>
          <cell r="AZ1245">
            <v>0.64311835625196723</v>
          </cell>
        </row>
        <row r="1246">
          <cell r="G1246">
            <v>5516</v>
          </cell>
          <cell r="I1246">
            <v>0.64349506943173085</v>
          </cell>
          <cell r="AX1246">
            <v>5516</v>
          </cell>
          <cell r="AZ1246">
            <v>0.64349506943173085</v>
          </cell>
        </row>
        <row r="1247">
          <cell r="G1247">
            <v>5516</v>
          </cell>
          <cell r="I1247">
            <v>0.6439798202971716</v>
          </cell>
          <cell r="AX1247">
            <v>5516</v>
          </cell>
          <cell r="AZ1247">
            <v>0.6439798202971716</v>
          </cell>
        </row>
        <row r="1248">
          <cell r="G1248">
            <v>5518</v>
          </cell>
          <cell r="I1248">
            <v>0.64429374436434805</v>
          </cell>
          <cell r="AX1248">
            <v>5518</v>
          </cell>
          <cell r="AZ1248">
            <v>0.64429374436434805</v>
          </cell>
        </row>
        <row r="1249">
          <cell r="G1249">
            <v>5519</v>
          </cell>
          <cell r="I1249">
            <v>0.64502348239725049</v>
          </cell>
          <cell r="AX1249">
            <v>5519</v>
          </cell>
          <cell r="AZ1249">
            <v>0.64502348239725049</v>
          </cell>
        </row>
        <row r="1250">
          <cell r="G1250">
            <v>5519</v>
          </cell>
          <cell r="I1250">
            <v>0.64575322043015293</v>
          </cell>
          <cell r="AX1250">
            <v>5519</v>
          </cell>
          <cell r="AZ1250">
            <v>0.64575322043015293</v>
          </cell>
        </row>
        <row r="1251">
          <cell r="G1251">
            <v>5520</v>
          </cell>
          <cell r="I1251">
            <v>0.64648295846305537</v>
          </cell>
          <cell r="AX1251">
            <v>5520</v>
          </cell>
          <cell r="AZ1251">
            <v>0.64648295846305537</v>
          </cell>
        </row>
        <row r="1252">
          <cell r="G1252">
            <v>5520</v>
          </cell>
          <cell r="I1252">
            <v>0.646985679783177</v>
          </cell>
          <cell r="AX1252">
            <v>5520</v>
          </cell>
          <cell r="AZ1252">
            <v>0.646985679783177</v>
          </cell>
        </row>
        <row r="1253">
          <cell r="G1253">
            <v>5522</v>
          </cell>
          <cell r="I1253">
            <v>0.64817437377049503</v>
          </cell>
          <cell r="AX1253">
            <v>5522</v>
          </cell>
          <cell r="AZ1253">
            <v>0.64817437377049503</v>
          </cell>
        </row>
        <row r="1254">
          <cell r="G1254">
            <v>5522</v>
          </cell>
          <cell r="I1254">
            <v>0.64877990930681118</v>
          </cell>
          <cell r="AX1254">
            <v>5522</v>
          </cell>
          <cell r="AZ1254">
            <v>0.64877990930681118</v>
          </cell>
        </row>
        <row r="1255">
          <cell r="G1255">
            <v>5524</v>
          </cell>
          <cell r="I1255">
            <v>0.64926466017225193</v>
          </cell>
          <cell r="AX1255">
            <v>5524</v>
          </cell>
          <cell r="AZ1255">
            <v>0.64926466017225193</v>
          </cell>
        </row>
        <row r="1256">
          <cell r="G1256">
            <v>5524</v>
          </cell>
          <cell r="I1256">
            <v>0.64974908860130487</v>
          </cell>
          <cell r="AX1256">
            <v>5524</v>
          </cell>
          <cell r="AZ1256">
            <v>0.64974908860130487</v>
          </cell>
        </row>
        <row r="1257">
          <cell r="G1257">
            <v>5528</v>
          </cell>
          <cell r="I1257">
            <v>0.65009484788783822</v>
          </cell>
          <cell r="AX1257">
            <v>5528</v>
          </cell>
          <cell r="AZ1257">
            <v>0.65009484788783822</v>
          </cell>
        </row>
        <row r="1258">
          <cell r="G1258">
            <v>5530</v>
          </cell>
          <cell r="I1258">
            <v>0.65106372624170328</v>
          </cell>
          <cell r="AX1258">
            <v>5530</v>
          </cell>
          <cell r="AZ1258">
            <v>0.65106372624170328</v>
          </cell>
        </row>
        <row r="1259">
          <cell r="G1259">
            <v>5530</v>
          </cell>
          <cell r="I1259">
            <v>0.65203260459556833</v>
          </cell>
          <cell r="AX1259">
            <v>5530</v>
          </cell>
          <cell r="AZ1259">
            <v>0.65203260459556833</v>
          </cell>
        </row>
        <row r="1260">
          <cell r="G1260">
            <v>5530</v>
          </cell>
          <cell r="I1260">
            <v>0.65247836215384269</v>
          </cell>
          <cell r="AX1260">
            <v>5530</v>
          </cell>
          <cell r="AZ1260">
            <v>0.65247836215384269</v>
          </cell>
        </row>
        <row r="1261">
          <cell r="G1261">
            <v>5530</v>
          </cell>
          <cell r="I1261">
            <v>0.65282412144037605</v>
          </cell>
          <cell r="AX1261">
            <v>5530</v>
          </cell>
          <cell r="AZ1261">
            <v>0.65282412144037605</v>
          </cell>
        </row>
        <row r="1262">
          <cell r="G1262">
            <v>5532</v>
          </cell>
          <cell r="I1262">
            <v>0.6537929997942411</v>
          </cell>
          <cell r="AX1262">
            <v>5532</v>
          </cell>
          <cell r="AZ1262">
            <v>0.6537929997942411</v>
          </cell>
        </row>
        <row r="1263">
          <cell r="G1263">
            <v>5533</v>
          </cell>
          <cell r="I1263">
            <v>0.65508109017204286</v>
          </cell>
          <cell r="AX1263">
            <v>5533</v>
          </cell>
          <cell r="AZ1263">
            <v>0.65508109017204286</v>
          </cell>
        </row>
        <row r="1264">
          <cell r="G1264">
            <v>5533</v>
          </cell>
          <cell r="I1264">
            <v>0.65561596914790921</v>
          </cell>
          <cell r="AX1264">
            <v>5533</v>
          </cell>
          <cell r="AZ1264">
            <v>0.65561596914790921</v>
          </cell>
        </row>
        <row r="1265">
          <cell r="G1265">
            <v>5533</v>
          </cell>
          <cell r="I1265">
            <v>0.65606172670618357</v>
          </cell>
          <cell r="AX1265">
            <v>5533</v>
          </cell>
          <cell r="AZ1265">
            <v>0.65606172670618357</v>
          </cell>
        </row>
        <row r="1266">
          <cell r="G1266">
            <v>5534</v>
          </cell>
          <cell r="I1266">
            <v>0.65713825582206042</v>
          </cell>
          <cell r="AX1266">
            <v>5534</v>
          </cell>
          <cell r="AZ1266">
            <v>0.65713825582206042</v>
          </cell>
        </row>
        <row r="1267">
          <cell r="G1267">
            <v>5535</v>
          </cell>
          <cell r="I1267">
            <v>0.65758401338033479</v>
          </cell>
          <cell r="AX1267">
            <v>5535</v>
          </cell>
          <cell r="AZ1267">
            <v>0.65758401338033479</v>
          </cell>
        </row>
        <row r="1268">
          <cell r="G1268">
            <v>5536</v>
          </cell>
          <cell r="I1268">
            <v>0.65814118345847872</v>
          </cell>
          <cell r="AX1268">
            <v>5536</v>
          </cell>
          <cell r="AZ1268">
            <v>0.65814118345847872</v>
          </cell>
        </row>
        <row r="1269">
          <cell r="G1269">
            <v>5536</v>
          </cell>
          <cell r="I1269">
            <v>0.65858694101675308</v>
          </cell>
          <cell r="AX1269">
            <v>5536</v>
          </cell>
          <cell r="AZ1269">
            <v>0.65858694101675308</v>
          </cell>
        </row>
        <row r="1270">
          <cell r="G1270">
            <v>5538</v>
          </cell>
          <cell r="I1270">
            <v>0.65890049965602338</v>
          </cell>
          <cell r="AX1270">
            <v>5538</v>
          </cell>
          <cell r="AZ1270">
            <v>0.65890049965602338</v>
          </cell>
        </row>
        <row r="1271">
          <cell r="G1271">
            <v>5539</v>
          </cell>
          <cell r="I1271">
            <v>0.65924625894255673</v>
          </cell>
          <cell r="AX1271">
            <v>5539</v>
          </cell>
          <cell r="AZ1271">
            <v>0.65924625894255673</v>
          </cell>
        </row>
        <row r="1272">
          <cell r="G1272">
            <v>5541</v>
          </cell>
          <cell r="I1272">
            <v>0.65973068737160967</v>
          </cell>
          <cell r="AX1272">
            <v>5541</v>
          </cell>
          <cell r="AZ1272">
            <v>0.65973068737160967</v>
          </cell>
        </row>
        <row r="1273">
          <cell r="G1273">
            <v>5542</v>
          </cell>
          <cell r="I1273">
            <v>0.66080721648748653</v>
          </cell>
          <cell r="AX1273">
            <v>5542</v>
          </cell>
          <cell r="AZ1273">
            <v>0.66080721648748653</v>
          </cell>
        </row>
        <row r="1274">
          <cell r="G1274">
            <v>5544</v>
          </cell>
          <cell r="I1274">
            <v>0.66188374560336338</v>
          </cell>
          <cell r="AX1274">
            <v>5544</v>
          </cell>
          <cell r="AZ1274">
            <v>0.66188374560336338</v>
          </cell>
        </row>
        <row r="1275">
          <cell r="G1275">
            <v>5545</v>
          </cell>
          <cell r="I1275">
            <v>0.66296027471924024</v>
          </cell>
          <cell r="AX1275">
            <v>5545</v>
          </cell>
          <cell r="AZ1275">
            <v>0.66296027471924024</v>
          </cell>
        </row>
        <row r="1276">
          <cell r="G1276">
            <v>5547</v>
          </cell>
          <cell r="I1276">
            <v>0.66330603400577359</v>
          </cell>
          <cell r="AX1276">
            <v>5547</v>
          </cell>
          <cell r="AZ1276">
            <v>0.66330603400577359</v>
          </cell>
        </row>
        <row r="1277">
          <cell r="G1277">
            <v>5548</v>
          </cell>
          <cell r="I1277">
            <v>0.66379046243482653</v>
          </cell>
          <cell r="AX1277">
            <v>5548</v>
          </cell>
          <cell r="AZ1277">
            <v>0.66379046243482653</v>
          </cell>
        </row>
        <row r="1278">
          <cell r="G1278">
            <v>5548</v>
          </cell>
          <cell r="I1278">
            <v>0.66419944074913084</v>
          </cell>
          <cell r="AX1278">
            <v>5548</v>
          </cell>
          <cell r="AZ1278">
            <v>0.66419944074913084</v>
          </cell>
        </row>
        <row r="1279">
          <cell r="G1279">
            <v>5554</v>
          </cell>
          <cell r="I1279">
            <v>0.66453920271885092</v>
          </cell>
          <cell r="AX1279">
            <v>5554</v>
          </cell>
          <cell r="AZ1279">
            <v>0.66453920271885092</v>
          </cell>
        </row>
        <row r="1280">
          <cell r="G1280">
            <v>5555</v>
          </cell>
          <cell r="I1280">
            <v>0.66510497110066991</v>
          </cell>
          <cell r="AX1280">
            <v>5555</v>
          </cell>
          <cell r="AZ1280">
            <v>0.66510497110066991</v>
          </cell>
        </row>
        <row r="1281">
          <cell r="G1281">
            <v>5556</v>
          </cell>
          <cell r="I1281">
            <v>0.66578447354435077</v>
          </cell>
          <cell r="AX1281">
            <v>5556</v>
          </cell>
          <cell r="AZ1281">
            <v>0.66578447354435077</v>
          </cell>
        </row>
        <row r="1282">
          <cell r="G1282">
            <v>5557</v>
          </cell>
          <cell r="I1282">
            <v>0.66646397598803164</v>
          </cell>
          <cell r="AX1282">
            <v>5557</v>
          </cell>
          <cell r="AZ1282">
            <v>0.66646397598803164</v>
          </cell>
        </row>
        <row r="1283">
          <cell r="G1283">
            <v>5562</v>
          </cell>
          <cell r="I1283">
            <v>0.66687295430233595</v>
          </cell>
          <cell r="AX1283">
            <v>5562</v>
          </cell>
          <cell r="AZ1283">
            <v>0.66687295430233595</v>
          </cell>
        </row>
        <row r="1284">
          <cell r="G1284">
            <v>5564</v>
          </cell>
          <cell r="I1284">
            <v>0.66755245674601682</v>
          </cell>
          <cell r="AX1284">
            <v>5564</v>
          </cell>
          <cell r="AZ1284">
            <v>0.66755245674601682</v>
          </cell>
        </row>
        <row r="1285">
          <cell r="G1285">
            <v>5565</v>
          </cell>
          <cell r="I1285">
            <v>0.66823195918969769</v>
          </cell>
          <cell r="AX1285">
            <v>5565</v>
          </cell>
          <cell r="AZ1285">
            <v>0.66823195918969769</v>
          </cell>
        </row>
        <row r="1286">
          <cell r="G1286">
            <v>5565</v>
          </cell>
          <cell r="I1286">
            <v>0.66886653549667641</v>
          </cell>
          <cell r="AX1286">
            <v>5565</v>
          </cell>
          <cell r="AZ1286">
            <v>0.66886653549667641</v>
          </cell>
        </row>
        <row r="1287">
          <cell r="G1287">
            <v>5567</v>
          </cell>
          <cell r="I1287">
            <v>0.66961682347536222</v>
          </cell>
          <cell r="AX1287">
            <v>5567</v>
          </cell>
          <cell r="AZ1287">
            <v>0.66961682347536222</v>
          </cell>
        </row>
        <row r="1288">
          <cell r="G1288">
            <v>5571</v>
          </cell>
          <cell r="I1288">
            <v>0.67036711145404804</v>
          </cell>
          <cell r="AX1288">
            <v>5571</v>
          </cell>
          <cell r="AZ1288">
            <v>0.67036711145404804</v>
          </cell>
        </row>
        <row r="1289">
          <cell r="G1289">
            <v>5571</v>
          </cell>
          <cell r="I1289">
            <v>0.67082471317563475</v>
          </cell>
          <cell r="AX1289">
            <v>5571</v>
          </cell>
          <cell r="AZ1289">
            <v>0.67082471317563475</v>
          </cell>
        </row>
        <row r="1290">
          <cell r="G1290">
            <v>5572</v>
          </cell>
          <cell r="I1290">
            <v>0.67145928948261346</v>
          </cell>
          <cell r="AX1290">
            <v>5572</v>
          </cell>
          <cell r="AZ1290">
            <v>0.67145928948261346</v>
          </cell>
        </row>
        <row r="1291">
          <cell r="G1291">
            <v>5575</v>
          </cell>
          <cell r="I1291">
            <v>0.67215996524909416</v>
          </cell>
          <cell r="AX1291">
            <v>5575</v>
          </cell>
          <cell r="AZ1291">
            <v>0.67215996524909416</v>
          </cell>
        </row>
        <row r="1292">
          <cell r="G1292">
            <v>5576</v>
          </cell>
          <cell r="I1292">
            <v>0.6726531209563773</v>
          </cell>
          <cell r="AX1292">
            <v>5576</v>
          </cell>
          <cell r="AZ1292">
            <v>0.6726531209563773</v>
          </cell>
        </row>
        <row r="1293">
          <cell r="G1293">
            <v>5577</v>
          </cell>
          <cell r="I1293">
            <v>0.67328769726335602</v>
          </cell>
          <cell r="AX1293">
            <v>5577</v>
          </cell>
          <cell r="AZ1293">
            <v>0.67328769726335602</v>
          </cell>
        </row>
        <row r="1294">
          <cell r="G1294">
            <v>5578</v>
          </cell>
          <cell r="I1294">
            <v>0.67391240701686761</v>
          </cell>
          <cell r="AX1294">
            <v>5578</v>
          </cell>
          <cell r="AZ1294">
            <v>0.67391240701686761</v>
          </cell>
        </row>
        <row r="1295">
          <cell r="G1295">
            <v>5579</v>
          </cell>
          <cell r="I1295">
            <v>0.67416625043711464</v>
          </cell>
          <cell r="AX1295">
            <v>5579</v>
          </cell>
          <cell r="AZ1295">
            <v>0.67416625043711464</v>
          </cell>
        </row>
        <row r="1296">
          <cell r="G1296">
            <v>5580</v>
          </cell>
          <cell r="I1296">
            <v>0.67483711158560211</v>
          </cell>
          <cell r="AX1296">
            <v>5580</v>
          </cell>
          <cell r="AZ1296">
            <v>0.67483711158560211</v>
          </cell>
        </row>
        <row r="1297">
          <cell r="G1297">
            <v>5580</v>
          </cell>
          <cell r="I1297">
            <v>0.67524080194314628</v>
          </cell>
          <cell r="AX1297">
            <v>5580</v>
          </cell>
          <cell r="AZ1297">
            <v>0.67524080194314628</v>
          </cell>
        </row>
        <row r="1298">
          <cell r="G1298">
            <v>5581</v>
          </cell>
          <cell r="I1298">
            <v>0.67558056391286636</v>
          </cell>
          <cell r="AX1298">
            <v>5581</v>
          </cell>
          <cell r="AZ1298">
            <v>0.67558056391286636</v>
          </cell>
        </row>
        <row r="1299">
          <cell r="G1299">
            <v>5582</v>
          </cell>
          <cell r="I1299">
            <v>0.67621514021984508</v>
          </cell>
          <cell r="AX1299">
            <v>5582</v>
          </cell>
          <cell r="AZ1299">
            <v>0.67621514021984508</v>
          </cell>
        </row>
        <row r="1300">
          <cell r="G1300">
            <v>5583</v>
          </cell>
          <cell r="I1300">
            <v>0.67670829592712822</v>
          </cell>
          <cell r="AX1300">
            <v>5583</v>
          </cell>
          <cell r="AZ1300">
            <v>0.67670829592712822</v>
          </cell>
        </row>
        <row r="1301">
          <cell r="G1301">
            <v>5586</v>
          </cell>
          <cell r="I1301">
            <v>0.67737915707561569</v>
          </cell>
          <cell r="AX1301">
            <v>5586</v>
          </cell>
          <cell r="AZ1301">
            <v>0.67737915707561569</v>
          </cell>
        </row>
        <row r="1302">
          <cell r="G1302">
            <v>5586</v>
          </cell>
          <cell r="I1302">
            <v>0.67778284743315986</v>
          </cell>
          <cell r="AX1302">
            <v>5586</v>
          </cell>
          <cell r="AZ1302">
            <v>0.67778284743315986</v>
          </cell>
        </row>
        <row r="1303">
          <cell r="G1303">
            <v>5586</v>
          </cell>
          <cell r="I1303">
            <v>0.67807097658931115</v>
          </cell>
          <cell r="AX1303">
            <v>5586</v>
          </cell>
          <cell r="AZ1303">
            <v>0.67807097658931115</v>
          </cell>
        </row>
        <row r="1304">
          <cell r="G1304">
            <v>5588</v>
          </cell>
          <cell r="I1304">
            <v>0.67862775974378975</v>
          </cell>
          <cell r="AX1304">
            <v>5588</v>
          </cell>
          <cell r="AZ1304">
            <v>0.67862775974378975</v>
          </cell>
        </row>
        <row r="1305">
          <cell r="G1305">
            <v>5588</v>
          </cell>
          <cell r="I1305">
            <v>0.67913200726281375</v>
          </cell>
          <cell r="AX1305">
            <v>5588</v>
          </cell>
          <cell r="AZ1305">
            <v>0.67913200726281375</v>
          </cell>
        </row>
        <row r="1306">
          <cell r="G1306">
            <v>5590</v>
          </cell>
          <cell r="I1306">
            <v>0.67963625478183776</v>
          </cell>
          <cell r="AX1306">
            <v>5590</v>
          </cell>
          <cell r="AZ1306">
            <v>0.67963625478183776</v>
          </cell>
        </row>
        <row r="1307">
          <cell r="G1307">
            <v>5594</v>
          </cell>
          <cell r="I1307">
            <v>0.68014050230086176</v>
          </cell>
          <cell r="AX1307">
            <v>5594</v>
          </cell>
          <cell r="AZ1307">
            <v>0.68014050230086176</v>
          </cell>
        </row>
        <row r="1308">
          <cell r="G1308">
            <v>5595</v>
          </cell>
          <cell r="I1308">
            <v>0.68081331956343527</v>
          </cell>
          <cell r="AX1308">
            <v>5595</v>
          </cell>
          <cell r="AZ1308">
            <v>0.68081331956343527</v>
          </cell>
        </row>
        <row r="1309">
          <cell r="G1309">
            <v>5596</v>
          </cell>
          <cell r="I1309">
            <v>0.68124553479342143</v>
          </cell>
          <cell r="AX1309">
            <v>5596</v>
          </cell>
          <cell r="AZ1309">
            <v>0.68124553479342143</v>
          </cell>
        </row>
        <row r="1310">
          <cell r="G1310">
            <v>5596</v>
          </cell>
          <cell r="I1310">
            <v>0.6816492251509656</v>
          </cell>
          <cell r="AX1310">
            <v>5596</v>
          </cell>
          <cell r="AZ1310">
            <v>0.6816492251509656</v>
          </cell>
        </row>
        <row r="1311">
          <cell r="G1311">
            <v>5596</v>
          </cell>
          <cell r="I1311">
            <v>0.68205291550850977</v>
          </cell>
          <cell r="AX1311">
            <v>5596</v>
          </cell>
          <cell r="AZ1311">
            <v>0.68205291550850977</v>
          </cell>
        </row>
        <row r="1312">
          <cell r="G1312">
            <v>5596</v>
          </cell>
          <cell r="I1312">
            <v>0.68245660586605394</v>
          </cell>
          <cell r="AX1312">
            <v>5596</v>
          </cell>
          <cell r="AZ1312">
            <v>0.68245660586605394</v>
          </cell>
        </row>
        <row r="1313">
          <cell r="G1313">
            <v>5598</v>
          </cell>
          <cell r="I1313">
            <v>0.68286029622359812</v>
          </cell>
          <cell r="AX1313">
            <v>5598</v>
          </cell>
          <cell r="AZ1313">
            <v>0.68286029622359812</v>
          </cell>
        </row>
        <row r="1314">
          <cell r="G1314">
            <v>5599</v>
          </cell>
          <cell r="I1314">
            <v>0.68326398658114229</v>
          </cell>
          <cell r="AX1314">
            <v>5599</v>
          </cell>
          <cell r="AZ1314">
            <v>0.68326398658114229</v>
          </cell>
        </row>
        <row r="1315">
          <cell r="G1315">
            <v>5600</v>
          </cell>
          <cell r="I1315">
            <v>0.68386952211745844</v>
          </cell>
          <cell r="AX1315">
            <v>5600</v>
          </cell>
          <cell r="AZ1315">
            <v>0.68386952211745844</v>
          </cell>
        </row>
        <row r="1316">
          <cell r="G1316">
            <v>5601</v>
          </cell>
          <cell r="I1316">
            <v>0.68437376963648244</v>
          </cell>
          <cell r="AX1316">
            <v>5601</v>
          </cell>
          <cell r="AZ1316">
            <v>0.68437376963648244</v>
          </cell>
        </row>
        <row r="1317">
          <cell r="G1317">
            <v>5602</v>
          </cell>
          <cell r="I1317">
            <v>0.6848783825834126</v>
          </cell>
          <cell r="AX1317">
            <v>5602</v>
          </cell>
          <cell r="AZ1317">
            <v>0.6848783825834126</v>
          </cell>
        </row>
        <row r="1318">
          <cell r="G1318">
            <v>5603</v>
          </cell>
          <cell r="I1318">
            <v>0.68538299553034276</v>
          </cell>
          <cell r="AX1318">
            <v>5603</v>
          </cell>
          <cell r="AZ1318">
            <v>0.68538299553034276</v>
          </cell>
        </row>
        <row r="1319">
          <cell r="G1319">
            <v>5603</v>
          </cell>
          <cell r="I1319">
            <v>0.68578668588788694</v>
          </cell>
          <cell r="AX1319">
            <v>5603</v>
          </cell>
          <cell r="AZ1319">
            <v>0.68578668588788694</v>
          </cell>
        </row>
        <row r="1320">
          <cell r="G1320">
            <v>5604</v>
          </cell>
          <cell r="I1320">
            <v>0.68645950315046045</v>
          </cell>
          <cell r="AX1320">
            <v>5604</v>
          </cell>
          <cell r="AZ1320">
            <v>0.68645950315046045</v>
          </cell>
        </row>
        <row r="1321">
          <cell r="G1321">
            <v>5604</v>
          </cell>
          <cell r="I1321">
            <v>0.68686319350800462</v>
          </cell>
          <cell r="AX1321">
            <v>5604</v>
          </cell>
          <cell r="AZ1321">
            <v>0.68686319350800462</v>
          </cell>
        </row>
        <row r="1322">
          <cell r="G1322">
            <v>5606</v>
          </cell>
          <cell r="I1322">
            <v>0.68726688386554879</v>
          </cell>
          <cell r="AX1322">
            <v>5606</v>
          </cell>
          <cell r="AZ1322">
            <v>0.68726688386554879</v>
          </cell>
        </row>
        <row r="1323">
          <cell r="G1323">
            <v>5607</v>
          </cell>
          <cell r="I1323">
            <v>0.68793970112812231</v>
          </cell>
          <cell r="AX1323">
            <v>5607</v>
          </cell>
          <cell r="AZ1323">
            <v>0.68793970112812231</v>
          </cell>
        </row>
        <row r="1324">
          <cell r="G1324">
            <v>5608</v>
          </cell>
          <cell r="I1324">
            <v>0.68834339148566648</v>
          </cell>
          <cell r="AX1324">
            <v>5608</v>
          </cell>
          <cell r="AZ1324">
            <v>0.68834339148566648</v>
          </cell>
        </row>
        <row r="1325">
          <cell r="G1325">
            <v>5614</v>
          </cell>
          <cell r="I1325">
            <v>0.68874708184321065</v>
          </cell>
          <cell r="AX1325">
            <v>5614</v>
          </cell>
          <cell r="AZ1325">
            <v>0.68874708184321065</v>
          </cell>
        </row>
        <row r="1326">
          <cell r="G1326">
            <v>5620</v>
          </cell>
          <cell r="I1326">
            <v>0.68967400047514138</v>
          </cell>
          <cell r="AX1326">
            <v>5620</v>
          </cell>
          <cell r="AZ1326">
            <v>0.68967400047514138</v>
          </cell>
        </row>
        <row r="1327">
          <cell r="G1327">
            <v>5621</v>
          </cell>
          <cell r="I1327">
            <v>0.69004475932961007</v>
          </cell>
          <cell r="AX1327">
            <v>5621</v>
          </cell>
          <cell r="AZ1327">
            <v>0.69004475932961007</v>
          </cell>
        </row>
        <row r="1328">
          <cell r="G1328">
            <v>5623</v>
          </cell>
          <cell r="I1328">
            <v>0.69065377717891463</v>
          </cell>
          <cell r="AX1328">
            <v>5623</v>
          </cell>
          <cell r="AZ1328">
            <v>0.69065377717891463</v>
          </cell>
        </row>
        <row r="1329">
          <cell r="G1329">
            <v>5623</v>
          </cell>
          <cell r="I1329">
            <v>0.69123674216808373</v>
          </cell>
          <cell r="AX1329">
            <v>5623</v>
          </cell>
          <cell r="AZ1329">
            <v>0.69123674216808373</v>
          </cell>
        </row>
        <row r="1330">
          <cell r="G1330">
            <v>5623</v>
          </cell>
          <cell r="I1330">
            <v>0.69173108014212215</v>
          </cell>
          <cell r="AX1330">
            <v>5623</v>
          </cell>
          <cell r="AZ1330">
            <v>0.69173108014212215</v>
          </cell>
        </row>
        <row r="1331">
          <cell r="G1331">
            <v>5624</v>
          </cell>
          <cell r="I1331">
            <v>0.69219452871020792</v>
          </cell>
          <cell r="AX1331">
            <v>5624</v>
          </cell>
          <cell r="AZ1331">
            <v>0.69219452871020792</v>
          </cell>
        </row>
        <row r="1332">
          <cell r="G1332">
            <v>5624</v>
          </cell>
          <cell r="I1332">
            <v>0.6925982190677521</v>
          </cell>
          <cell r="AX1332">
            <v>5624</v>
          </cell>
          <cell r="AZ1332">
            <v>0.6925982190677521</v>
          </cell>
        </row>
        <row r="1333">
          <cell r="G1333">
            <v>5625</v>
          </cell>
          <cell r="I1333">
            <v>0.69307658569271413</v>
          </cell>
          <cell r="AX1333">
            <v>5625</v>
          </cell>
          <cell r="AZ1333">
            <v>0.69307658569271413</v>
          </cell>
        </row>
        <row r="1334">
          <cell r="G1334">
            <v>5625</v>
          </cell>
          <cell r="I1334">
            <v>0.69351507768438303</v>
          </cell>
          <cell r="AX1334">
            <v>5625</v>
          </cell>
          <cell r="AZ1334">
            <v>0.69351507768438303</v>
          </cell>
        </row>
        <row r="1335">
          <cell r="G1335">
            <v>5625</v>
          </cell>
          <cell r="I1335">
            <v>0.69432084621753221</v>
          </cell>
          <cell r="AX1335">
            <v>5625</v>
          </cell>
          <cell r="AZ1335">
            <v>0.69432084621753221</v>
          </cell>
        </row>
        <row r="1336">
          <cell r="G1336">
            <v>5626</v>
          </cell>
          <cell r="I1336">
            <v>0.69505058425043464</v>
          </cell>
          <cell r="AX1336">
            <v>5626</v>
          </cell>
          <cell r="AZ1336">
            <v>0.69505058425043464</v>
          </cell>
        </row>
        <row r="1337">
          <cell r="G1337">
            <v>5627</v>
          </cell>
          <cell r="I1337">
            <v>0.69578032228333708</v>
          </cell>
          <cell r="AX1337">
            <v>5627</v>
          </cell>
          <cell r="AZ1337">
            <v>0.69578032228333708</v>
          </cell>
        </row>
        <row r="1338">
          <cell r="G1338">
            <v>5627</v>
          </cell>
          <cell r="I1338">
            <v>0.69615108113780577</v>
          </cell>
          <cell r="AX1338">
            <v>5627</v>
          </cell>
          <cell r="AZ1338">
            <v>0.69615108113780577</v>
          </cell>
        </row>
        <row r="1339">
          <cell r="G1339">
            <v>5627</v>
          </cell>
          <cell r="I1339">
            <v>0.69652183999227446</v>
          </cell>
          <cell r="AX1339">
            <v>5627</v>
          </cell>
          <cell r="AZ1339">
            <v>0.69652183999227446</v>
          </cell>
        </row>
        <row r="1340">
          <cell r="G1340">
            <v>5628</v>
          </cell>
          <cell r="I1340">
            <v>0.69732760852542364</v>
          </cell>
          <cell r="AX1340">
            <v>5628</v>
          </cell>
          <cell r="AZ1340">
            <v>0.69732760852542364</v>
          </cell>
        </row>
        <row r="1341">
          <cell r="G1341">
            <v>5630</v>
          </cell>
          <cell r="I1341">
            <v>0.69779105709350941</v>
          </cell>
          <cell r="AX1341">
            <v>5630</v>
          </cell>
          <cell r="AZ1341">
            <v>0.69779105709350941</v>
          </cell>
        </row>
        <row r="1342">
          <cell r="G1342">
            <v>5630</v>
          </cell>
          <cell r="I1342">
            <v>0.69825450566159519</v>
          </cell>
          <cell r="AX1342">
            <v>5630</v>
          </cell>
          <cell r="AZ1342">
            <v>0.69825450566159519</v>
          </cell>
        </row>
        <row r="1343">
          <cell r="G1343">
            <v>5631</v>
          </cell>
          <cell r="I1343">
            <v>0.69898424369449763</v>
          </cell>
          <cell r="AX1343">
            <v>5631</v>
          </cell>
          <cell r="AZ1343">
            <v>0.69898424369449763</v>
          </cell>
        </row>
        <row r="1344">
          <cell r="G1344">
            <v>5631</v>
          </cell>
          <cell r="I1344">
            <v>0.69954141377264156</v>
          </cell>
          <cell r="AX1344">
            <v>5631</v>
          </cell>
          <cell r="AZ1344">
            <v>0.69954141377264156</v>
          </cell>
        </row>
        <row r="1345">
          <cell r="G1345">
            <v>5632</v>
          </cell>
          <cell r="I1345">
            <v>0.70012437876181066</v>
          </cell>
          <cell r="AX1345">
            <v>5632</v>
          </cell>
          <cell r="AZ1345">
            <v>0.70012437876181066</v>
          </cell>
        </row>
        <row r="1346">
          <cell r="G1346">
            <v>5632</v>
          </cell>
          <cell r="I1346">
            <v>0.70060854924175331</v>
          </cell>
          <cell r="AX1346">
            <v>5632</v>
          </cell>
          <cell r="AZ1346">
            <v>0.70060854924175331</v>
          </cell>
        </row>
        <row r="1347">
          <cell r="G1347">
            <v>5634</v>
          </cell>
          <cell r="I1347">
            <v>0.700979308096222</v>
          </cell>
          <cell r="AX1347">
            <v>5634</v>
          </cell>
          <cell r="AZ1347">
            <v>0.700979308096222</v>
          </cell>
        </row>
        <row r="1348">
          <cell r="G1348">
            <v>5634</v>
          </cell>
          <cell r="I1348">
            <v>0.70135006695069069</v>
          </cell>
          <cell r="AX1348">
            <v>5634</v>
          </cell>
          <cell r="AZ1348">
            <v>0.70135006695069069</v>
          </cell>
        </row>
        <row r="1349">
          <cell r="G1349">
            <v>5635</v>
          </cell>
          <cell r="I1349">
            <v>0.70227698558262142</v>
          </cell>
          <cell r="AX1349">
            <v>5635</v>
          </cell>
          <cell r="AZ1349">
            <v>0.70227698558262142</v>
          </cell>
        </row>
        <row r="1350">
          <cell r="G1350">
            <v>5635</v>
          </cell>
          <cell r="I1350">
            <v>0.70282282739567348</v>
          </cell>
          <cell r="AX1350">
            <v>5635</v>
          </cell>
          <cell r="AZ1350">
            <v>0.70282282739567348</v>
          </cell>
        </row>
        <row r="1351">
          <cell r="G1351">
            <v>5635</v>
          </cell>
          <cell r="I1351">
            <v>0.70328627596375926</v>
          </cell>
          <cell r="AX1351">
            <v>5635</v>
          </cell>
          <cell r="AZ1351">
            <v>0.70328627596375926</v>
          </cell>
        </row>
        <row r="1352">
          <cell r="G1352">
            <v>5635</v>
          </cell>
          <cell r="I1352">
            <v>0.70374972453184503</v>
          </cell>
          <cell r="AX1352">
            <v>5635</v>
          </cell>
          <cell r="AZ1352">
            <v>0.70374972453184503</v>
          </cell>
        </row>
        <row r="1353">
          <cell r="G1353">
            <v>5635</v>
          </cell>
          <cell r="I1353">
            <v>0.70412048338631372</v>
          </cell>
          <cell r="AX1353">
            <v>5635</v>
          </cell>
          <cell r="AZ1353">
            <v>0.70412048338631372</v>
          </cell>
        </row>
        <row r="1354">
          <cell r="G1354">
            <v>5635</v>
          </cell>
          <cell r="I1354">
            <v>0.70449124224078241</v>
          </cell>
          <cell r="AX1354">
            <v>5635</v>
          </cell>
          <cell r="AZ1354">
            <v>0.70449124224078241</v>
          </cell>
        </row>
        <row r="1355">
          <cell r="G1355">
            <v>5635</v>
          </cell>
          <cell r="I1355">
            <v>0.7048620010952511</v>
          </cell>
          <cell r="AX1355">
            <v>5635</v>
          </cell>
          <cell r="AZ1355">
            <v>0.7048620010952511</v>
          </cell>
        </row>
        <row r="1356">
          <cell r="G1356">
            <v>5636</v>
          </cell>
          <cell r="I1356">
            <v>0.70559173912815354</v>
          </cell>
          <cell r="AX1356">
            <v>5636</v>
          </cell>
          <cell r="AZ1356">
            <v>0.70559173912815354</v>
          </cell>
        </row>
        <row r="1357">
          <cell r="G1357">
            <v>5636</v>
          </cell>
          <cell r="I1357">
            <v>0.70608607710219196</v>
          </cell>
          <cell r="AX1357">
            <v>5636</v>
          </cell>
          <cell r="AZ1357">
            <v>0.70608607710219196</v>
          </cell>
        </row>
        <row r="1358">
          <cell r="G1358">
            <v>5636</v>
          </cell>
          <cell r="I1358">
            <v>0.70654952567027773</v>
          </cell>
          <cell r="AX1358">
            <v>5636</v>
          </cell>
          <cell r="AZ1358">
            <v>0.70654952567027773</v>
          </cell>
        </row>
        <row r="1359">
          <cell r="G1359">
            <v>5636</v>
          </cell>
          <cell r="I1359">
            <v>0.70692028452474642</v>
          </cell>
          <cell r="AX1359">
            <v>5636</v>
          </cell>
          <cell r="AZ1359">
            <v>0.70692028452474642</v>
          </cell>
        </row>
        <row r="1360">
          <cell r="G1360">
            <v>5637</v>
          </cell>
          <cell r="I1360">
            <v>0.70729104337921511</v>
          </cell>
          <cell r="AX1360">
            <v>5637</v>
          </cell>
          <cell r="AZ1360">
            <v>0.70729104337921511</v>
          </cell>
        </row>
        <row r="1361">
          <cell r="G1361">
            <v>5637</v>
          </cell>
          <cell r="I1361">
            <v>0.7076618022336838</v>
          </cell>
          <cell r="AX1361">
            <v>5637</v>
          </cell>
          <cell r="AZ1361">
            <v>0.7076618022336838</v>
          </cell>
        </row>
        <row r="1362">
          <cell r="G1362">
            <v>5638</v>
          </cell>
          <cell r="I1362">
            <v>0.70806467575237875</v>
          </cell>
          <cell r="AX1362">
            <v>5638</v>
          </cell>
          <cell r="AZ1362">
            <v>0.70806467575237875</v>
          </cell>
        </row>
        <row r="1363">
          <cell r="G1363">
            <v>5638</v>
          </cell>
          <cell r="I1363">
            <v>0.70843543460684744</v>
          </cell>
          <cell r="AX1363">
            <v>5638</v>
          </cell>
          <cell r="AZ1363">
            <v>0.70843543460684744</v>
          </cell>
        </row>
        <row r="1364">
          <cell r="G1364">
            <v>5638</v>
          </cell>
          <cell r="I1364">
            <v>0.70880619346131613</v>
          </cell>
          <cell r="AX1364">
            <v>5638</v>
          </cell>
          <cell r="AZ1364">
            <v>0.70880619346131613</v>
          </cell>
        </row>
        <row r="1365">
          <cell r="G1365">
            <v>5638</v>
          </cell>
          <cell r="I1365">
            <v>0.7091283289085023</v>
          </cell>
          <cell r="AX1365">
            <v>5638</v>
          </cell>
          <cell r="AZ1365">
            <v>0.7091283289085023</v>
          </cell>
        </row>
        <row r="1366">
          <cell r="G1366">
            <v>5639</v>
          </cell>
          <cell r="I1366">
            <v>0.70985806694140474</v>
          </cell>
          <cell r="AX1366">
            <v>5639</v>
          </cell>
          <cell r="AZ1366">
            <v>0.70985806694140474</v>
          </cell>
        </row>
        <row r="1367">
          <cell r="G1367">
            <v>5639</v>
          </cell>
          <cell r="I1367">
            <v>0.71036979498462605</v>
          </cell>
          <cell r="AX1367">
            <v>5639</v>
          </cell>
          <cell r="AZ1367">
            <v>0.71036979498462605</v>
          </cell>
        </row>
        <row r="1368">
          <cell r="G1368">
            <v>5639</v>
          </cell>
          <cell r="I1368">
            <v>0.71083324355271182</v>
          </cell>
          <cell r="AX1368">
            <v>5639</v>
          </cell>
          <cell r="AZ1368">
            <v>0.71083324355271182</v>
          </cell>
        </row>
        <row r="1369">
          <cell r="G1369">
            <v>5640</v>
          </cell>
          <cell r="I1369">
            <v>0.71119867145890192</v>
          </cell>
          <cell r="AX1369">
            <v>5640</v>
          </cell>
          <cell r="AZ1369">
            <v>0.71119867145890192</v>
          </cell>
        </row>
        <row r="1370">
          <cell r="G1370">
            <v>5640</v>
          </cell>
          <cell r="I1370">
            <v>0.71156943031337061</v>
          </cell>
          <cell r="AX1370">
            <v>5640</v>
          </cell>
          <cell r="AZ1370">
            <v>0.71156943031337061</v>
          </cell>
        </row>
        <row r="1371">
          <cell r="G1371">
            <v>5640</v>
          </cell>
          <cell r="I1371">
            <v>0.7119401891678393</v>
          </cell>
          <cell r="AX1371">
            <v>5640</v>
          </cell>
          <cell r="AZ1371">
            <v>0.7119401891678393</v>
          </cell>
        </row>
        <row r="1372">
          <cell r="G1372">
            <v>5641</v>
          </cell>
          <cell r="I1372">
            <v>0.71266992720074174</v>
          </cell>
          <cell r="AX1372">
            <v>5641</v>
          </cell>
          <cell r="AZ1372">
            <v>0.71266992720074174</v>
          </cell>
        </row>
        <row r="1373">
          <cell r="G1373">
            <v>5642</v>
          </cell>
          <cell r="I1373">
            <v>0.71322709727888567</v>
          </cell>
          <cell r="AX1373">
            <v>5642</v>
          </cell>
          <cell r="AZ1373">
            <v>0.71322709727888567</v>
          </cell>
        </row>
        <row r="1374">
          <cell r="G1374">
            <v>5642</v>
          </cell>
          <cell r="I1374">
            <v>0.71354923272607185</v>
          </cell>
          <cell r="AX1374">
            <v>5642</v>
          </cell>
          <cell r="AZ1374">
            <v>0.71354923272607185</v>
          </cell>
        </row>
        <row r="1375">
          <cell r="G1375">
            <v>5644</v>
          </cell>
          <cell r="I1375">
            <v>0.71420644406747513</v>
          </cell>
          <cell r="AX1375">
            <v>5644</v>
          </cell>
          <cell r="AZ1375">
            <v>0.71420644406747513</v>
          </cell>
        </row>
        <row r="1376">
          <cell r="G1376">
            <v>5644</v>
          </cell>
          <cell r="I1376">
            <v>0.71457720292194382</v>
          </cell>
          <cell r="AX1376">
            <v>5644</v>
          </cell>
          <cell r="AZ1376">
            <v>0.71457720292194382</v>
          </cell>
        </row>
        <row r="1377">
          <cell r="G1377">
            <v>5644</v>
          </cell>
          <cell r="I1377">
            <v>0.71494796177641251</v>
          </cell>
          <cell r="AX1377">
            <v>5644</v>
          </cell>
          <cell r="AZ1377">
            <v>0.71494796177641251</v>
          </cell>
        </row>
        <row r="1378">
          <cell r="G1378">
            <v>5645</v>
          </cell>
          <cell r="I1378">
            <v>0.71535165213395668</v>
          </cell>
          <cell r="AX1378">
            <v>5645</v>
          </cell>
          <cell r="AZ1378">
            <v>0.71535165213395668</v>
          </cell>
        </row>
        <row r="1379">
          <cell r="G1379">
            <v>5646</v>
          </cell>
          <cell r="I1379">
            <v>0.71627857076588741</v>
          </cell>
          <cell r="AX1379">
            <v>5646</v>
          </cell>
          <cell r="AZ1379">
            <v>0.71627857076588741</v>
          </cell>
        </row>
        <row r="1380">
          <cell r="G1380">
            <v>5646</v>
          </cell>
          <cell r="I1380">
            <v>0.71664343978233869</v>
          </cell>
          <cell r="AX1380">
            <v>5646</v>
          </cell>
          <cell r="AZ1380">
            <v>0.71664343978233869</v>
          </cell>
        </row>
        <row r="1381">
          <cell r="G1381">
            <v>5648</v>
          </cell>
          <cell r="I1381">
            <v>0.71704631330103363</v>
          </cell>
          <cell r="AX1381">
            <v>5648</v>
          </cell>
          <cell r="AZ1381">
            <v>0.71704631330103363</v>
          </cell>
        </row>
        <row r="1382">
          <cell r="G1382">
            <v>5648</v>
          </cell>
          <cell r="I1382">
            <v>0.71736844874821981</v>
          </cell>
          <cell r="AX1382">
            <v>5648</v>
          </cell>
          <cell r="AZ1382">
            <v>0.71736844874821981</v>
          </cell>
        </row>
        <row r="1383">
          <cell r="G1383">
            <v>5649</v>
          </cell>
          <cell r="I1383">
            <v>0.71773331776467109</v>
          </cell>
          <cell r="AX1383">
            <v>5649</v>
          </cell>
          <cell r="AZ1383">
            <v>0.71773331776467109</v>
          </cell>
        </row>
        <row r="1384">
          <cell r="G1384">
            <v>5650</v>
          </cell>
          <cell r="I1384">
            <v>0.71846305579757352</v>
          </cell>
          <cell r="AX1384">
            <v>5650</v>
          </cell>
          <cell r="AZ1384">
            <v>0.71846305579757352</v>
          </cell>
        </row>
        <row r="1385">
          <cell r="G1385">
            <v>5650</v>
          </cell>
          <cell r="I1385">
            <v>0.71883381465204221</v>
          </cell>
          <cell r="AX1385">
            <v>5650</v>
          </cell>
          <cell r="AZ1385">
            <v>0.71883381465204221</v>
          </cell>
        </row>
        <row r="1386">
          <cell r="G1386">
            <v>5650</v>
          </cell>
          <cell r="I1386">
            <v>0.71976073328397294</v>
          </cell>
          <cell r="AX1386">
            <v>5650</v>
          </cell>
          <cell r="AZ1386">
            <v>0.71976073328397294</v>
          </cell>
        </row>
        <row r="1387">
          <cell r="G1387">
            <v>5651</v>
          </cell>
          <cell r="I1387">
            <v>0.72017012001770175</v>
          </cell>
          <cell r="AX1387">
            <v>5651</v>
          </cell>
          <cell r="AZ1387">
            <v>0.72017012001770175</v>
          </cell>
        </row>
        <row r="1388">
          <cell r="G1388">
            <v>5651</v>
          </cell>
          <cell r="I1388">
            <v>0.72049225546488793</v>
          </cell>
          <cell r="AX1388">
            <v>5651</v>
          </cell>
          <cell r="AZ1388">
            <v>0.72049225546488793</v>
          </cell>
        </row>
        <row r="1389">
          <cell r="G1389">
            <v>5662</v>
          </cell>
          <cell r="I1389">
            <v>0.72074609888513497</v>
          </cell>
          <cell r="AX1389">
            <v>5662</v>
          </cell>
          <cell r="AZ1389">
            <v>0.72074609888513497</v>
          </cell>
        </row>
        <row r="1390">
          <cell r="G1390">
            <v>5664</v>
          </cell>
          <cell r="I1390">
            <v>0.720999942305382</v>
          </cell>
          <cell r="AX1390">
            <v>5664</v>
          </cell>
          <cell r="AZ1390">
            <v>0.720999942305382</v>
          </cell>
        </row>
        <row r="1391">
          <cell r="G1391">
            <v>5665</v>
          </cell>
          <cell r="I1391">
            <v>0.72134365949479262</v>
          </cell>
          <cell r="AX1391">
            <v>5665</v>
          </cell>
          <cell r="AZ1391">
            <v>0.72134365949479262</v>
          </cell>
        </row>
        <row r="1392">
          <cell r="G1392">
            <v>5669</v>
          </cell>
          <cell r="I1392">
            <v>0.72199928015001602</v>
          </cell>
          <cell r="AX1392">
            <v>5669</v>
          </cell>
          <cell r="AZ1392">
            <v>0.72199928015001602</v>
          </cell>
        </row>
        <row r="1393">
          <cell r="G1393">
            <v>5669</v>
          </cell>
          <cell r="I1393">
            <v>0.72257048695890957</v>
          </cell>
          <cell r="AX1393">
            <v>5669</v>
          </cell>
          <cell r="AZ1393">
            <v>0.72257048695890957</v>
          </cell>
        </row>
        <row r="1394">
          <cell r="G1394">
            <v>5671</v>
          </cell>
          <cell r="I1394">
            <v>0.72300014419355241</v>
          </cell>
          <cell r="AX1394">
            <v>5671</v>
          </cell>
          <cell r="AZ1394">
            <v>0.72300014419355241</v>
          </cell>
        </row>
        <row r="1395">
          <cell r="G1395">
            <v>5671</v>
          </cell>
          <cell r="I1395">
            <v>0.72325398761379944</v>
          </cell>
          <cell r="AX1395">
            <v>5671</v>
          </cell>
          <cell r="AZ1395">
            <v>0.72325398761379944</v>
          </cell>
        </row>
        <row r="1396">
          <cell r="G1396">
            <v>5672</v>
          </cell>
          <cell r="I1396">
            <v>0.72368364484844228</v>
          </cell>
          <cell r="AX1396">
            <v>5672</v>
          </cell>
          <cell r="AZ1396">
            <v>0.72368364484844228</v>
          </cell>
        </row>
        <row r="1397">
          <cell r="G1397">
            <v>5672</v>
          </cell>
          <cell r="I1397">
            <v>0.72411330208308511</v>
          </cell>
          <cell r="AX1397">
            <v>5672</v>
          </cell>
          <cell r="AZ1397">
            <v>0.72411330208308511</v>
          </cell>
        </row>
        <row r="1398">
          <cell r="G1398">
            <v>5673</v>
          </cell>
          <cell r="I1398">
            <v>0.7245877134883566</v>
          </cell>
          <cell r="AX1398">
            <v>5673</v>
          </cell>
          <cell r="AZ1398">
            <v>0.7245877134883566</v>
          </cell>
        </row>
        <row r="1399">
          <cell r="G1399">
            <v>5677</v>
          </cell>
          <cell r="I1399">
            <v>0.72501737072299943</v>
          </cell>
          <cell r="AX1399">
            <v>5677</v>
          </cell>
          <cell r="AZ1399">
            <v>0.72501737072299943</v>
          </cell>
        </row>
        <row r="1400">
          <cell r="G1400">
            <v>5677</v>
          </cell>
          <cell r="I1400">
            <v>0.72527121414324647</v>
          </cell>
          <cell r="AX1400">
            <v>5677</v>
          </cell>
          <cell r="AZ1400">
            <v>0.72527121414324647</v>
          </cell>
        </row>
        <row r="1401">
          <cell r="G1401">
            <v>5681</v>
          </cell>
          <cell r="I1401">
            <v>0.7255250575634935</v>
          </cell>
          <cell r="AX1401">
            <v>5681</v>
          </cell>
          <cell r="AZ1401">
            <v>0.7255250575634935</v>
          </cell>
        </row>
        <row r="1402">
          <cell r="G1402">
            <v>5687</v>
          </cell>
          <cell r="I1402">
            <v>0.72586877475290412</v>
          </cell>
          <cell r="AX1402">
            <v>5687</v>
          </cell>
          <cell r="AZ1402">
            <v>0.72586877475290412</v>
          </cell>
        </row>
        <row r="1403">
          <cell r="G1403">
            <v>5709</v>
          </cell>
          <cell r="I1403">
            <v>0.72676026837369367</v>
          </cell>
          <cell r="AX1403">
            <v>5709</v>
          </cell>
          <cell r="AZ1403">
            <v>0.72676026837369367</v>
          </cell>
        </row>
        <row r="1404">
          <cell r="G1404">
            <v>5720</v>
          </cell>
          <cell r="I1404">
            <v>0.72765176199448323</v>
          </cell>
          <cell r="AX1404">
            <v>5720</v>
          </cell>
          <cell r="AZ1404">
            <v>0.72765176199448323</v>
          </cell>
        </row>
        <row r="1405">
          <cell r="G1405">
            <v>5757</v>
          </cell>
          <cell r="I1405">
            <v>0.727998252136829</v>
          </cell>
          <cell r="AX1405">
            <v>5757</v>
          </cell>
          <cell r="AZ1405">
            <v>0.727998252136829</v>
          </cell>
        </row>
        <row r="1406">
          <cell r="G1406">
            <v>5757</v>
          </cell>
          <cell r="I1406">
            <v>0.728245560846283</v>
          </cell>
          <cell r="AX1406">
            <v>5757</v>
          </cell>
          <cell r="AZ1406">
            <v>0.728245560846283</v>
          </cell>
        </row>
        <row r="1407">
          <cell r="G1407">
            <v>5759</v>
          </cell>
          <cell r="I1407">
            <v>0.72862816386406404</v>
          </cell>
          <cell r="AX1407">
            <v>5759</v>
          </cell>
          <cell r="AZ1407">
            <v>0.72862816386406404</v>
          </cell>
        </row>
        <row r="1408">
          <cell r="G1408">
            <v>5759</v>
          </cell>
          <cell r="I1408">
            <v>0.72897465400640982</v>
          </cell>
          <cell r="AX1408">
            <v>5759</v>
          </cell>
          <cell r="AZ1408">
            <v>0.72897465400640982</v>
          </cell>
        </row>
        <row r="1409">
          <cell r="G1409">
            <v>5759</v>
          </cell>
          <cell r="I1409">
            <v>0.72937834436395399</v>
          </cell>
          <cell r="AX1409">
            <v>5759</v>
          </cell>
          <cell r="AZ1409">
            <v>0.72937834436395399</v>
          </cell>
        </row>
        <row r="1410">
          <cell r="G1410">
            <v>5761</v>
          </cell>
          <cell r="I1410">
            <v>0.72978203472149816</v>
          </cell>
          <cell r="AX1410">
            <v>5761</v>
          </cell>
          <cell r="AZ1410">
            <v>0.72978203472149816</v>
          </cell>
        </row>
        <row r="1411">
          <cell r="G1411">
            <v>5763</v>
          </cell>
          <cell r="I1411">
            <v>0.73021513127761095</v>
          </cell>
          <cell r="AX1411">
            <v>5763</v>
          </cell>
          <cell r="AZ1411">
            <v>0.73021513127761095</v>
          </cell>
        </row>
        <row r="1412">
          <cell r="G1412">
            <v>5763</v>
          </cell>
          <cell r="I1412">
            <v>0.73056162141995673</v>
          </cell>
          <cell r="AX1412">
            <v>5763</v>
          </cell>
          <cell r="AZ1412">
            <v>0.73056162141995673</v>
          </cell>
        </row>
        <row r="1413">
          <cell r="G1413">
            <v>5763</v>
          </cell>
          <cell r="I1413">
            <v>0.73090811156230251</v>
          </cell>
          <cell r="AX1413">
            <v>5763</v>
          </cell>
          <cell r="AZ1413">
            <v>0.73090811156230251</v>
          </cell>
        </row>
        <row r="1414">
          <cell r="G1414">
            <v>5764</v>
          </cell>
          <cell r="I1414">
            <v>0.73129071458008355</v>
          </cell>
          <cell r="AX1414">
            <v>5764</v>
          </cell>
          <cell r="AZ1414">
            <v>0.73129071458008355</v>
          </cell>
        </row>
        <row r="1415">
          <cell r="G1415">
            <v>5765</v>
          </cell>
          <cell r="I1415">
            <v>0.73163720472242932</v>
          </cell>
          <cell r="AX1415">
            <v>5765</v>
          </cell>
          <cell r="AZ1415">
            <v>0.73163720472242932</v>
          </cell>
        </row>
        <row r="1416">
          <cell r="G1416">
            <v>5765</v>
          </cell>
          <cell r="I1416">
            <v>0.7320408950799735</v>
          </cell>
          <cell r="AX1416">
            <v>5765</v>
          </cell>
          <cell r="AZ1416">
            <v>0.7320408950799735</v>
          </cell>
        </row>
        <row r="1417">
          <cell r="G1417">
            <v>5765</v>
          </cell>
          <cell r="I1417">
            <v>0.73244458543751767</v>
          </cell>
          <cell r="AX1417">
            <v>5765</v>
          </cell>
          <cell r="AZ1417">
            <v>0.73244458543751767</v>
          </cell>
        </row>
        <row r="1418">
          <cell r="G1418">
            <v>5766</v>
          </cell>
          <cell r="I1418">
            <v>0.73290523955690912</v>
          </cell>
          <cell r="AX1418">
            <v>5766</v>
          </cell>
          <cell r="AZ1418">
            <v>0.73290523955690912</v>
          </cell>
        </row>
        <row r="1419">
          <cell r="G1419">
            <v>5766</v>
          </cell>
          <cell r="I1419">
            <v>0.73330892991445329</v>
          </cell>
          <cell r="AX1419">
            <v>5766</v>
          </cell>
          <cell r="AZ1419">
            <v>0.73330892991445329</v>
          </cell>
        </row>
        <row r="1420">
          <cell r="G1420">
            <v>5767</v>
          </cell>
          <cell r="I1420">
            <v>0.73377091677091433</v>
          </cell>
          <cell r="AX1420">
            <v>5767</v>
          </cell>
          <cell r="AZ1420">
            <v>0.73377091677091433</v>
          </cell>
        </row>
        <row r="1421">
          <cell r="G1421">
            <v>5767</v>
          </cell>
          <cell r="I1421">
            <v>0.73411740691326011</v>
          </cell>
          <cell r="AX1421">
            <v>5767</v>
          </cell>
          <cell r="AZ1421">
            <v>0.73411740691326011</v>
          </cell>
        </row>
        <row r="1422">
          <cell r="G1422">
            <v>5768</v>
          </cell>
          <cell r="I1422">
            <v>0.73457939376972115</v>
          </cell>
          <cell r="AX1422">
            <v>5768</v>
          </cell>
          <cell r="AZ1422">
            <v>0.73457939376972115</v>
          </cell>
        </row>
        <row r="1423">
          <cell r="G1423">
            <v>5768</v>
          </cell>
          <cell r="I1423">
            <v>0.73501249032583393</v>
          </cell>
          <cell r="AX1423">
            <v>5768</v>
          </cell>
          <cell r="AZ1423">
            <v>0.73501249032583393</v>
          </cell>
        </row>
        <row r="1424">
          <cell r="G1424">
            <v>5768</v>
          </cell>
          <cell r="I1424">
            <v>0.73535898046817971</v>
          </cell>
          <cell r="AX1424">
            <v>5768</v>
          </cell>
          <cell r="AZ1424">
            <v>0.73535898046817971</v>
          </cell>
        </row>
        <row r="1425">
          <cell r="G1425">
            <v>5769</v>
          </cell>
          <cell r="I1425">
            <v>0.73593646403875601</v>
          </cell>
          <cell r="AX1425">
            <v>5769</v>
          </cell>
          <cell r="AZ1425">
            <v>0.73593646403875601</v>
          </cell>
        </row>
        <row r="1426">
          <cell r="G1426">
            <v>5769</v>
          </cell>
          <cell r="I1426">
            <v>0.7363695605948688</v>
          </cell>
          <cell r="AX1426">
            <v>5769</v>
          </cell>
          <cell r="AZ1426">
            <v>0.7363695605948688</v>
          </cell>
        </row>
        <row r="1427">
          <cell r="G1427">
            <v>5769</v>
          </cell>
          <cell r="I1427">
            <v>0.73693472709543062</v>
          </cell>
          <cell r="AX1427">
            <v>5769</v>
          </cell>
          <cell r="AZ1427">
            <v>0.73693472709543062</v>
          </cell>
        </row>
        <row r="1428">
          <cell r="G1428">
            <v>5769</v>
          </cell>
          <cell r="I1428">
            <v>0.73741915552448356</v>
          </cell>
          <cell r="AX1428">
            <v>5769</v>
          </cell>
          <cell r="AZ1428">
            <v>0.73741915552448356</v>
          </cell>
        </row>
        <row r="1429">
          <cell r="G1429">
            <v>5769</v>
          </cell>
          <cell r="I1429">
            <v>0.73782284588202773</v>
          </cell>
          <cell r="AX1429">
            <v>5769</v>
          </cell>
          <cell r="AZ1429">
            <v>0.73782284588202773</v>
          </cell>
        </row>
        <row r="1430">
          <cell r="G1430">
            <v>5770</v>
          </cell>
          <cell r="I1430">
            <v>0.73828350000141918</v>
          </cell>
          <cell r="AX1430">
            <v>5770</v>
          </cell>
          <cell r="AZ1430">
            <v>0.73828350000141918</v>
          </cell>
        </row>
        <row r="1431">
          <cell r="G1431">
            <v>5770</v>
          </cell>
          <cell r="I1431">
            <v>0.738848666501981</v>
          </cell>
          <cell r="AX1431">
            <v>5770</v>
          </cell>
          <cell r="AZ1431">
            <v>0.738848666501981</v>
          </cell>
        </row>
        <row r="1432">
          <cell r="G1432">
            <v>5770</v>
          </cell>
          <cell r="I1432">
            <v>0.73935327944891116</v>
          </cell>
          <cell r="AX1432">
            <v>5770</v>
          </cell>
          <cell r="AZ1432">
            <v>0.73935327944891116</v>
          </cell>
        </row>
        <row r="1433">
          <cell r="G1433">
            <v>5770</v>
          </cell>
          <cell r="I1433">
            <v>0.73975696980645533</v>
          </cell>
          <cell r="AX1433">
            <v>5770</v>
          </cell>
          <cell r="AZ1433">
            <v>0.73975696980645533</v>
          </cell>
        </row>
        <row r="1434">
          <cell r="G1434">
            <v>5771</v>
          </cell>
          <cell r="I1434">
            <v>0.74000427851590933</v>
          </cell>
          <cell r="AX1434">
            <v>5771</v>
          </cell>
          <cell r="AZ1434">
            <v>0.74000427851590933</v>
          </cell>
        </row>
        <row r="1435">
          <cell r="G1435">
            <v>5771</v>
          </cell>
          <cell r="I1435">
            <v>0.74048870694496227</v>
          </cell>
          <cell r="AX1435">
            <v>5771</v>
          </cell>
          <cell r="AZ1435">
            <v>0.74048870694496227</v>
          </cell>
        </row>
        <row r="1436">
          <cell r="G1436">
            <v>5772</v>
          </cell>
          <cell r="I1436">
            <v>0.74099331989189243</v>
          </cell>
          <cell r="AX1436">
            <v>5772</v>
          </cell>
          <cell r="AZ1436">
            <v>0.74099331989189243</v>
          </cell>
        </row>
        <row r="1437">
          <cell r="G1437">
            <v>5773</v>
          </cell>
          <cell r="I1437">
            <v>0.74145530674835347</v>
          </cell>
          <cell r="AX1437">
            <v>5773</v>
          </cell>
          <cell r="AZ1437">
            <v>0.74145530674835347</v>
          </cell>
        </row>
        <row r="1438">
          <cell r="G1438">
            <v>5773</v>
          </cell>
          <cell r="I1438">
            <v>0.74180179689069925</v>
          </cell>
          <cell r="AX1438">
            <v>5773</v>
          </cell>
          <cell r="AZ1438">
            <v>0.74180179689069925</v>
          </cell>
        </row>
        <row r="1439">
          <cell r="G1439">
            <v>5773</v>
          </cell>
          <cell r="I1439">
            <v>0.74230640983762941</v>
          </cell>
          <cell r="AX1439">
            <v>5773</v>
          </cell>
          <cell r="AZ1439">
            <v>0.74230640983762941</v>
          </cell>
        </row>
        <row r="1440">
          <cell r="G1440">
            <v>5774</v>
          </cell>
          <cell r="I1440">
            <v>0.74265289997997519</v>
          </cell>
          <cell r="AX1440">
            <v>5774</v>
          </cell>
          <cell r="AZ1440">
            <v>0.74265289997997519</v>
          </cell>
        </row>
        <row r="1441">
          <cell r="G1441">
            <v>5774</v>
          </cell>
          <cell r="I1441">
            <v>0.74321806648053701</v>
          </cell>
          <cell r="AX1441">
            <v>5774</v>
          </cell>
          <cell r="AZ1441">
            <v>0.74321806648053701</v>
          </cell>
        </row>
        <row r="1442">
          <cell r="G1442">
            <v>5775</v>
          </cell>
          <cell r="I1442">
            <v>0.74372818234181926</v>
          </cell>
          <cell r="AX1442">
            <v>5775</v>
          </cell>
          <cell r="AZ1442">
            <v>0.74372818234181926</v>
          </cell>
        </row>
        <row r="1443">
          <cell r="G1443">
            <v>5775</v>
          </cell>
          <cell r="I1443">
            <v>0.74416127889793204</v>
          </cell>
          <cell r="AX1443">
            <v>5775</v>
          </cell>
          <cell r="AZ1443">
            <v>0.74416127889793204</v>
          </cell>
        </row>
        <row r="1444">
          <cell r="G1444">
            <v>5775</v>
          </cell>
          <cell r="I1444">
            <v>0.74454388191571308</v>
          </cell>
          <cell r="AX1444">
            <v>5775</v>
          </cell>
          <cell r="AZ1444">
            <v>0.74454388191571308</v>
          </cell>
        </row>
        <row r="1445">
          <cell r="G1445">
            <v>5775</v>
          </cell>
          <cell r="I1445">
            <v>0.74521669917828659</v>
          </cell>
          <cell r="AX1445">
            <v>5775</v>
          </cell>
          <cell r="AZ1445">
            <v>0.74521669917828659</v>
          </cell>
        </row>
        <row r="1446">
          <cell r="G1446">
            <v>5775</v>
          </cell>
          <cell r="I1446">
            <v>0.74578186567884841</v>
          </cell>
          <cell r="AX1446">
            <v>5775</v>
          </cell>
          <cell r="AZ1446">
            <v>0.74578186567884841</v>
          </cell>
        </row>
        <row r="1447">
          <cell r="G1447">
            <v>5776</v>
          </cell>
          <cell r="I1447">
            <v>0.74612835582119419</v>
          </cell>
          <cell r="AX1447">
            <v>5776</v>
          </cell>
          <cell r="AZ1447">
            <v>0.74612835582119419</v>
          </cell>
        </row>
        <row r="1448">
          <cell r="G1448">
            <v>5776</v>
          </cell>
          <cell r="I1448">
            <v>0.74657411337946855</v>
          </cell>
          <cell r="AX1448">
            <v>5776</v>
          </cell>
          <cell r="AZ1448">
            <v>0.74657411337946855</v>
          </cell>
        </row>
        <row r="1449">
          <cell r="G1449">
            <v>5777</v>
          </cell>
          <cell r="I1449">
            <v>0.74700720993558134</v>
          </cell>
          <cell r="AX1449">
            <v>5777</v>
          </cell>
          <cell r="AZ1449">
            <v>0.74700720993558134</v>
          </cell>
        </row>
        <row r="1450">
          <cell r="G1450">
            <v>5777</v>
          </cell>
          <cell r="I1450">
            <v>0.74728027056454205</v>
          </cell>
          <cell r="AX1450">
            <v>5777</v>
          </cell>
          <cell r="AZ1450">
            <v>0.74728027056454205</v>
          </cell>
        </row>
        <row r="1451">
          <cell r="G1451">
            <v>5777</v>
          </cell>
          <cell r="I1451">
            <v>0.74768396092208622</v>
          </cell>
          <cell r="AX1451">
            <v>5777</v>
          </cell>
          <cell r="AZ1451">
            <v>0.74768396092208622</v>
          </cell>
        </row>
        <row r="1452">
          <cell r="G1452">
            <v>5778</v>
          </cell>
          <cell r="I1452">
            <v>0.748030451064432</v>
          </cell>
          <cell r="AX1452">
            <v>5778</v>
          </cell>
          <cell r="AZ1452">
            <v>0.748030451064432</v>
          </cell>
        </row>
        <row r="1453">
          <cell r="G1453">
            <v>5779</v>
          </cell>
          <cell r="I1453">
            <v>0.74844263224685526</v>
          </cell>
          <cell r="AX1453">
            <v>5779</v>
          </cell>
          <cell r="AZ1453">
            <v>0.74844263224685526</v>
          </cell>
        </row>
        <row r="1454">
          <cell r="G1454">
            <v>5779</v>
          </cell>
          <cell r="I1454">
            <v>0.74878912238920103</v>
          </cell>
          <cell r="AX1454">
            <v>5779</v>
          </cell>
          <cell r="AZ1454">
            <v>0.74878912238920103</v>
          </cell>
        </row>
        <row r="1455">
          <cell r="G1455">
            <v>5779</v>
          </cell>
          <cell r="I1455">
            <v>0.74927355081825397</v>
          </cell>
          <cell r="AX1455">
            <v>5779</v>
          </cell>
          <cell r="AZ1455">
            <v>0.74927355081825397</v>
          </cell>
        </row>
        <row r="1456">
          <cell r="G1456">
            <v>5780</v>
          </cell>
          <cell r="I1456">
            <v>0.74952085952770797</v>
          </cell>
          <cell r="AX1456">
            <v>5780</v>
          </cell>
          <cell r="AZ1456">
            <v>0.74952085952770797</v>
          </cell>
        </row>
        <row r="1457">
          <cell r="G1457">
            <v>5781</v>
          </cell>
          <cell r="I1457">
            <v>0.75005754414734616</v>
          </cell>
          <cell r="AX1457">
            <v>5781</v>
          </cell>
          <cell r="AZ1457">
            <v>0.75005754414734616</v>
          </cell>
        </row>
        <row r="1458">
          <cell r="G1458">
            <v>5781</v>
          </cell>
          <cell r="I1458">
            <v>0.75050330170562052</v>
          </cell>
          <cell r="AX1458">
            <v>5781</v>
          </cell>
          <cell r="AZ1458">
            <v>0.75050330170562052</v>
          </cell>
        </row>
        <row r="1459">
          <cell r="G1459">
            <v>5782</v>
          </cell>
          <cell r="I1459">
            <v>0.75090699206316469</v>
          </cell>
          <cell r="AX1459">
            <v>5782</v>
          </cell>
          <cell r="AZ1459">
            <v>0.75090699206316469</v>
          </cell>
        </row>
        <row r="1460">
          <cell r="G1460">
            <v>5782</v>
          </cell>
          <cell r="I1460">
            <v>0.75122626857437891</v>
          </cell>
          <cell r="AX1460">
            <v>5782</v>
          </cell>
          <cell r="AZ1460">
            <v>0.75122626857437891</v>
          </cell>
        </row>
        <row r="1461">
          <cell r="G1461">
            <v>5783</v>
          </cell>
          <cell r="I1461">
            <v>0.75157275871672469</v>
          </cell>
          <cell r="AX1461">
            <v>5783</v>
          </cell>
          <cell r="AZ1461">
            <v>0.75157275871672469</v>
          </cell>
        </row>
        <row r="1462">
          <cell r="G1462">
            <v>5787</v>
          </cell>
          <cell r="I1462">
            <v>0.75205718714577763</v>
          </cell>
          <cell r="AX1462">
            <v>5787</v>
          </cell>
          <cell r="AZ1462">
            <v>0.75205718714577763</v>
          </cell>
        </row>
        <row r="1463">
          <cell r="G1463">
            <v>5788</v>
          </cell>
          <cell r="I1463">
            <v>0.75280854991242285</v>
          </cell>
          <cell r="AX1463">
            <v>5788</v>
          </cell>
          <cell r="AZ1463">
            <v>0.75280854991242285</v>
          </cell>
        </row>
        <row r="1464">
          <cell r="G1464">
            <v>5788</v>
          </cell>
          <cell r="I1464">
            <v>0.75321224026996703</v>
          </cell>
          <cell r="AX1464">
            <v>5788</v>
          </cell>
          <cell r="AZ1464">
            <v>0.75321224026996703</v>
          </cell>
        </row>
        <row r="1465">
          <cell r="G1465">
            <v>5789</v>
          </cell>
          <cell r="I1465">
            <v>0.75346786783822661</v>
          </cell>
          <cell r="AX1465">
            <v>5789</v>
          </cell>
          <cell r="AZ1465">
            <v>0.75346786783822661</v>
          </cell>
        </row>
        <row r="1466">
          <cell r="G1466">
            <v>5790</v>
          </cell>
          <cell r="I1466">
            <v>0.75378714434944083</v>
          </cell>
          <cell r="AX1466">
            <v>5790</v>
          </cell>
          <cell r="AZ1466">
            <v>0.75378714434944083</v>
          </cell>
        </row>
        <row r="1467">
          <cell r="G1467">
            <v>5792</v>
          </cell>
          <cell r="I1467">
            <v>0.75432202332530718</v>
          </cell>
          <cell r="AX1467">
            <v>5792</v>
          </cell>
          <cell r="AZ1467">
            <v>0.75432202332530718</v>
          </cell>
        </row>
        <row r="1468">
          <cell r="G1468">
            <v>5792</v>
          </cell>
          <cell r="I1468">
            <v>0.75461976108581541</v>
          </cell>
          <cell r="AX1468">
            <v>5792</v>
          </cell>
          <cell r="AZ1468">
            <v>0.75461976108581541</v>
          </cell>
        </row>
        <row r="1469">
          <cell r="G1469">
            <v>5794</v>
          </cell>
          <cell r="I1469">
            <v>0.75506708783451049</v>
          </cell>
          <cell r="AX1469">
            <v>5794</v>
          </cell>
          <cell r="AZ1469">
            <v>0.75506708783451049</v>
          </cell>
        </row>
        <row r="1470">
          <cell r="G1470">
            <v>5794</v>
          </cell>
          <cell r="I1470">
            <v>0.7553863643457247</v>
          </cell>
          <cell r="AX1470">
            <v>5794</v>
          </cell>
          <cell r="AZ1470">
            <v>0.7553863643457247</v>
          </cell>
        </row>
        <row r="1471">
          <cell r="G1471">
            <v>5795</v>
          </cell>
          <cell r="I1471">
            <v>0.75579005470326888</v>
          </cell>
          <cell r="AX1471">
            <v>5795</v>
          </cell>
          <cell r="AZ1471">
            <v>0.75579005470326888</v>
          </cell>
        </row>
        <row r="1472">
          <cell r="G1472">
            <v>5795</v>
          </cell>
          <cell r="I1472">
            <v>0.75623738145196395</v>
          </cell>
          <cell r="AX1472">
            <v>5795</v>
          </cell>
          <cell r="AZ1472">
            <v>0.75623738145196395</v>
          </cell>
        </row>
        <row r="1473">
          <cell r="G1473">
            <v>5796</v>
          </cell>
          <cell r="I1473">
            <v>0.75668470820065903</v>
          </cell>
          <cell r="AX1473">
            <v>5796</v>
          </cell>
          <cell r="AZ1473">
            <v>0.75668470820065903</v>
          </cell>
        </row>
        <row r="1474">
          <cell r="G1474">
            <v>5797</v>
          </cell>
          <cell r="I1474">
            <v>0.75688919735781113</v>
          </cell>
          <cell r="AX1474">
            <v>5797</v>
          </cell>
          <cell r="AZ1474">
            <v>0.75688919735781113</v>
          </cell>
        </row>
        <row r="1475">
          <cell r="G1475">
            <v>5797</v>
          </cell>
          <cell r="I1475">
            <v>0.75720847386902534</v>
          </cell>
          <cell r="AX1475">
            <v>5797</v>
          </cell>
          <cell r="AZ1475">
            <v>0.75720847386902534</v>
          </cell>
        </row>
        <row r="1476">
          <cell r="G1476">
            <v>5798</v>
          </cell>
          <cell r="I1476">
            <v>0.75780119793286571</v>
          </cell>
          <cell r="AX1476">
            <v>5798</v>
          </cell>
          <cell r="AZ1476">
            <v>0.75780119793286571</v>
          </cell>
        </row>
        <row r="1477">
          <cell r="G1477">
            <v>5798</v>
          </cell>
          <cell r="I1477">
            <v>0.75812047444407993</v>
          </cell>
          <cell r="AX1477">
            <v>5798</v>
          </cell>
          <cell r="AZ1477">
            <v>0.75812047444407993</v>
          </cell>
        </row>
        <row r="1478">
          <cell r="G1478">
            <v>5798</v>
          </cell>
          <cell r="I1478">
            <v>0.75843975095529415</v>
          </cell>
          <cell r="AX1478">
            <v>5798</v>
          </cell>
          <cell r="AZ1478">
            <v>0.75843975095529415</v>
          </cell>
        </row>
        <row r="1479">
          <cell r="G1479">
            <v>5799</v>
          </cell>
          <cell r="I1479">
            <v>0.75883886271613132</v>
          </cell>
          <cell r="AX1479">
            <v>5799</v>
          </cell>
          <cell r="AZ1479">
            <v>0.75883886271613132</v>
          </cell>
        </row>
        <row r="1480">
          <cell r="G1480">
            <v>5802</v>
          </cell>
          <cell r="I1480">
            <v>0.75937565481456537</v>
          </cell>
          <cell r="AX1480">
            <v>5802</v>
          </cell>
          <cell r="AZ1480">
            <v>0.75937565481456537</v>
          </cell>
        </row>
        <row r="1481">
          <cell r="G1481">
            <v>5804</v>
          </cell>
          <cell r="I1481">
            <v>0.75993480250255463</v>
          </cell>
          <cell r="AX1481">
            <v>5804</v>
          </cell>
          <cell r="AZ1481">
            <v>0.75993480250255463</v>
          </cell>
        </row>
        <row r="1482">
          <cell r="G1482">
            <v>5804</v>
          </cell>
          <cell r="I1482">
            <v>0.76025407901376885</v>
          </cell>
          <cell r="AX1482">
            <v>5804</v>
          </cell>
          <cell r="AZ1482">
            <v>0.76025407901376885</v>
          </cell>
        </row>
        <row r="1483">
          <cell r="G1483">
            <v>5805</v>
          </cell>
          <cell r="I1483">
            <v>0.76070140576246392</v>
          </cell>
          <cell r="AX1483">
            <v>5805</v>
          </cell>
          <cell r="AZ1483">
            <v>0.76070140576246392</v>
          </cell>
        </row>
        <row r="1484">
          <cell r="G1484">
            <v>5806</v>
          </cell>
          <cell r="I1484">
            <v>0.761148732511159</v>
          </cell>
          <cell r="AX1484">
            <v>5806</v>
          </cell>
          <cell r="AZ1484">
            <v>0.761148732511159</v>
          </cell>
        </row>
        <row r="1485">
          <cell r="G1485">
            <v>5806</v>
          </cell>
          <cell r="I1485">
            <v>0.76146800902237322</v>
          </cell>
          <cell r="AX1485">
            <v>5806</v>
          </cell>
          <cell r="AZ1485">
            <v>0.76146800902237322</v>
          </cell>
        </row>
        <row r="1486">
          <cell r="G1486">
            <v>5808</v>
          </cell>
          <cell r="I1486">
            <v>0.7620627106960588</v>
          </cell>
          <cell r="AX1486">
            <v>5808</v>
          </cell>
          <cell r="AZ1486">
            <v>0.7620627106960588</v>
          </cell>
        </row>
        <row r="1487">
          <cell r="G1487">
            <v>5810</v>
          </cell>
          <cell r="I1487">
            <v>0.76263896900836137</v>
          </cell>
          <cell r="AX1487">
            <v>5810</v>
          </cell>
          <cell r="AZ1487">
            <v>0.76263896900836137</v>
          </cell>
        </row>
        <row r="1488">
          <cell r="G1488">
            <v>5811</v>
          </cell>
          <cell r="I1488">
            <v>0.76297496922022356</v>
          </cell>
          <cell r="AX1488">
            <v>5811</v>
          </cell>
          <cell r="AZ1488">
            <v>0.76297496922022356</v>
          </cell>
        </row>
        <row r="1489">
          <cell r="G1489">
            <v>5812</v>
          </cell>
          <cell r="I1489">
            <v>0.76356967089390915</v>
          </cell>
          <cell r="AX1489">
            <v>5812</v>
          </cell>
          <cell r="AZ1489">
            <v>0.76356967089390915</v>
          </cell>
        </row>
        <row r="1490">
          <cell r="G1490">
            <v>5815</v>
          </cell>
          <cell r="I1490">
            <v>0.76399677013320866</v>
          </cell>
          <cell r="AX1490">
            <v>5815</v>
          </cell>
          <cell r="AZ1490">
            <v>0.76399677013320866</v>
          </cell>
        </row>
        <row r="1491">
          <cell r="G1491">
            <v>5815</v>
          </cell>
          <cell r="I1491">
            <v>0.76443607896372667</v>
          </cell>
          <cell r="AX1491">
            <v>5815</v>
          </cell>
          <cell r="AZ1491">
            <v>0.76443607896372667</v>
          </cell>
        </row>
        <row r="1492">
          <cell r="G1492">
            <v>5816</v>
          </cell>
          <cell r="I1492">
            <v>0.76486317820302618</v>
          </cell>
          <cell r="AX1492">
            <v>5816</v>
          </cell>
          <cell r="AZ1492">
            <v>0.76486317820302618</v>
          </cell>
        </row>
        <row r="1493">
          <cell r="G1493">
            <v>5817</v>
          </cell>
          <cell r="I1493">
            <v>0.76521317215411955</v>
          </cell>
          <cell r="AX1493">
            <v>5817</v>
          </cell>
          <cell r="AZ1493">
            <v>0.76521317215411955</v>
          </cell>
        </row>
        <row r="1494">
          <cell r="G1494">
            <v>5817</v>
          </cell>
          <cell r="I1494">
            <v>0.7655592753728</v>
          </cell>
          <cell r="AX1494">
            <v>5817</v>
          </cell>
          <cell r="AZ1494">
            <v>0.7655592753728</v>
          </cell>
        </row>
        <row r="1495">
          <cell r="G1495">
            <v>5819</v>
          </cell>
          <cell r="I1495">
            <v>0.76589527558466219</v>
          </cell>
          <cell r="AX1495">
            <v>5819</v>
          </cell>
          <cell r="AZ1495">
            <v>0.76589527558466219</v>
          </cell>
        </row>
        <row r="1496">
          <cell r="G1496">
            <v>5819</v>
          </cell>
          <cell r="I1496">
            <v>0.7664631075593632</v>
          </cell>
          <cell r="AX1496">
            <v>5819</v>
          </cell>
          <cell r="AZ1496">
            <v>0.7664631075593632</v>
          </cell>
        </row>
        <row r="1497">
          <cell r="G1497">
            <v>5820</v>
          </cell>
          <cell r="I1497">
            <v>0.76683642440917521</v>
          </cell>
          <cell r="AX1497">
            <v>5820</v>
          </cell>
          <cell r="AZ1497">
            <v>0.76683642440917521</v>
          </cell>
        </row>
        <row r="1498">
          <cell r="G1498">
            <v>5822</v>
          </cell>
          <cell r="I1498">
            <v>0.76726352364847472</v>
          </cell>
          <cell r="AX1498">
            <v>5822</v>
          </cell>
          <cell r="AZ1498">
            <v>0.76726352364847472</v>
          </cell>
        </row>
        <row r="1499">
          <cell r="G1499">
            <v>5823</v>
          </cell>
          <cell r="I1499">
            <v>0.76772112537006143</v>
          </cell>
          <cell r="AX1499">
            <v>5823</v>
          </cell>
          <cell r="AZ1499">
            <v>0.76772112537006143</v>
          </cell>
        </row>
        <row r="1500">
          <cell r="G1500">
            <v>5823</v>
          </cell>
          <cell r="I1500">
            <v>0.76808719814902715</v>
          </cell>
          <cell r="AX1500">
            <v>5823</v>
          </cell>
          <cell r="AZ1500">
            <v>0.76808719814902715</v>
          </cell>
        </row>
        <row r="1501">
          <cell r="G1501">
            <v>5824</v>
          </cell>
          <cell r="I1501">
            <v>0.76918545947744277</v>
          </cell>
          <cell r="AX1501">
            <v>5824</v>
          </cell>
          <cell r="AZ1501">
            <v>0.76918545947744277</v>
          </cell>
        </row>
        <row r="1502">
          <cell r="G1502">
            <v>5825</v>
          </cell>
          <cell r="I1502">
            <v>0.76962476830796078</v>
          </cell>
          <cell r="AX1502">
            <v>5825</v>
          </cell>
          <cell r="AZ1502">
            <v>0.76962476830796078</v>
          </cell>
        </row>
        <row r="1503">
          <cell r="G1503">
            <v>5825</v>
          </cell>
          <cell r="I1503">
            <v>0.76997087152664123</v>
          </cell>
          <cell r="AX1503">
            <v>5825</v>
          </cell>
          <cell r="AZ1503">
            <v>0.76997087152664123</v>
          </cell>
        </row>
        <row r="1504">
          <cell r="G1504">
            <v>5826</v>
          </cell>
          <cell r="I1504">
            <v>0.77039797076594074</v>
          </cell>
          <cell r="AX1504">
            <v>5826</v>
          </cell>
          <cell r="AZ1504">
            <v>0.77039797076594074</v>
          </cell>
        </row>
        <row r="1505">
          <cell r="G1505">
            <v>5827</v>
          </cell>
          <cell r="I1505">
            <v>0.77077128761575275</v>
          </cell>
          <cell r="AX1505">
            <v>5827</v>
          </cell>
          <cell r="AZ1505">
            <v>0.77077128761575275</v>
          </cell>
        </row>
        <row r="1506">
          <cell r="G1506">
            <v>5827</v>
          </cell>
          <cell r="I1506">
            <v>0.77113736039471847</v>
          </cell>
          <cell r="AX1506">
            <v>5827</v>
          </cell>
          <cell r="AZ1506">
            <v>0.77113736039471847</v>
          </cell>
        </row>
        <row r="1507">
          <cell r="G1507">
            <v>5828</v>
          </cell>
          <cell r="I1507">
            <v>0.77148066916470448</v>
          </cell>
          <cell r="AX1507">
            <v>5828</v>
          </cell>
          <cell r="AZ1507">
            <v>0.77148066916470448</v>
          </cell>
        </row>
        <row r="1508">
          <cell r="G1508">
            <v>5828</v>
          </cell>
          <cell r="I1508">
            <v>0.77181666937656668</v>
          </cell>
          <cell r="AX1508">
            <v>5828</v>
          </cell>
          <cell r="AZ1508">
            <v>0.77181666937656668</v>
          </cell>
        </row>
        <row r="1509">
          <cell r="G1509">
            <v>5828</v>
          </cell>
          <cell r="I1509">
            <v>0.77325174775569361</v>
          </cell>
          <cell r="AX1509">
            <v>5828</v>
          </cell>
          <cell r="AZ1509">
            <v>0.77325174775569361</v>
          </cell>
        </row>
        <row r="1510">
          <cell r="G1510">
            <v>5828</v>
          </cell>
          <cell r="I1510">
            <v>0.77367884699499312</v>
          </cell>
          <cell r="AX1510">
            <v>5828</v>
          </cell>
          <cell r="AZ1510">
            <v>0.77367884699499312</v>
          </cell>
        </row>
        <row r="1511">
          <cell r="G1511">
            <v>5829</v>
          </cell>
          <cell r="I1511">
            <v>0.77401484720685532</v>
          </cell>
          <cell r="AX1511">
            <v>5829</v>
          </cell>
          <cell r="AZ1511">
            <v>0.77401484720685532</v>
          </cell>
        </row>
        <row r="1512">
          <cell r="G1512">
            <v>5831</v>
          </cell>
          <cell r="I1512">
            <v>0.77447244892844203</v>
          </cell>
          <cell r="AX1512">
            <v>5831</v>
          </cell>
          <cell r="AZ1512">
            <v>0.77447244892844203</v>
          </cell>
        </row>
        <row r="1513">
          <cell r="G1513">
            <v>5831</v>
          </cell>
          <cell r="I1513">
            <v>0.77483852170740775</v>
          </cell>
          <cell r="AX1513">
            <v>5831</v>
          </cell>
          <cell r="AZ1513">
            <v>0.77483852170740775</v>
          </cell>
        </row>
        <row r="1514">
          <cell r="G1514">
            <v>5832</v>
          </cell>
          <cell r="I1514">
            <v>0.77517452191926994</v>
          </cell>
          <cell r="AX1514">
            <v>5832</v>
          </cell>
          <cell r="AZ1514">
            <v>0.77517452191926994</v>
          </cell>
        </row>
        <row r="1515">
          <cell r="G1515">
            <v>5832</v>
          </cell>
          <cell r="I1515">
            <v>0.77565959522109851</v>
          </cell>
          <cell r="AX1515">
            <v>5832</v>
          </cell>
          <cell r="AZ1515">
            <v>0.77565959522109851</v>
          </cell>
        </row>
        <row r="1516">
          <cell r="G1516">
            <v>5833</v>
          </cell>
          <cell r="I1516">
            <v>0.77611719694268522</v>
          </cell>
          <cell r="AX1516">
            <v>5833</v>
          </cell>
          <cell r="AZ1516">
            <v>0.77611719694268522</v>
          </cell>
        </row>
        <row r="1517">
          <cell r="G1517">
            <v>5834</v>
          </cell>
          <cell r="I1517">
            <v>0.77645319715454741</v>
          </cell>
          <cell r="AX1517">
            <v>5834</v>
          </cell>
          <cell r="AZ1517">
            <v>0.77645319715454741</v>
          </cell>
        </row>
        <row r="1518">
          <cell r="G1518">
            <v>5834</v>
          </cell>
          <cell r="I1518">
            <v>0.77703723693167592</v>
          </cell>
          <cell r="AX1518">
            <v>5834</v>
          </cell>
          <cell r="AZ1518">
            <v>0.77703723693167592</v>
          </cell>
        </row>
        <row r="1519">
          <cell r="G1519">
            <v>5838</v>
          </cell>
          <cell r="I1519">
            <v>0.77749483865326263</v>
          </cell>
          <cell r="AX1519">
            <v>5838</v>
          </cell>
          <cell r="AZ1519">
            <v>0.77749483865326263</v>
          </cell>
        </row>
        <row r="1520">
          <cell r="G1520">
            <v>5838</v>
          </cell>
          <cell r="I1520">
            <v>0.77789906640478645</v>
          </cell>
          <cell r="AX1520">
            <v>5838</v>
          </cell>
          <cell r="AZ1520">
            <v>0.77789906640478645</v>
          </cell>
        </row>
        <row r="1521">
          <cell r="G1521">
            <v>5840</v>
          </cell>
          <cell r="I1521">
            <v>0.77817907016396481</v>
          </cell>
          <cell r="AX1521">
            <v>5840</v>
          </cell>
          <cell r="AZ1521">
            <v>0.77817907016396481</v>
          </cell>
        </row>
        <row r="1522">
          <cell r="G1522">
            <v>5843</v>
          </cell>
          <cell r="I1522">
            <v>0.77860616940326433</v>
          </cell>
          <cell r="AX1522">
            <v>5843</v>
          </cell>
          <cell r="AZ1522">
            <v>0.77860616940326433</v>
          </cell>
        </row>
        <row r="1523">
          <cell r="G1523">
            <v>5844</v>
          </cell>
          <cell r="I1523">
            <v>0.77903326864256384</v>
          </cell>
          <cell r="AX1523">
            <v>5844</v>
          </cell>
          <cell r="AZ1523">
            <v>0.77903326864256384</v>
          </cell>
        </row>
        <row r="1524">
          <cell r="G1524">
            <v>5846</v>
          </cell>
          <cell r="I1524">
            <v>0.77946036788186335</v>
          </cell>
          <cell r="AX1524">
            <v>5846</v>
          </cell>
          <cell r="AZ1524">
            <v>0.77946036788186335</v>
          </cell>
        </row>
        <row r="1525">
          <cell r="G1525">
            <v>5852</v>
          </cell>
          <cell r="I1525">
            <v>0.78026613641501252</v>
          </cell>
          <cell r="AX1525">
            <v>5852</v>
          </cell>
          <cell r="AZ1525">
            <v>0.78026613641501252</v>
          </cell>
        </row>
        <row r="1526">
          <cell r="G1526">
            <v>5854</v>
          </cell>
          <cell r="I1526">
            <v>0.78099587444791496</v>
          </cell>
          <cell r="AX1526">
            <v>5854</v>
          </cell>
          <cell r="AZ1526">
            <v>0.78099587444791496</v>
          </cell>
        </row>
        <row r="1527">
          <cell r="G1527">
            <v>5859</v>
          </cell>
          <cell r="I1527">
            <v>0.7817256124808174</v>
          </cell>
          <cell r="AX1527">
            <v>5859</v>
          </cell>
          <cell r="AZ1527">
            <v>0.7817256124808174</v>
          </cell>
        </row>
        <row r="1528">
          <cell r="G1528">
            <v>5867</v>
          </cell>
          <cell r="I1528">
            <v>0.78221995045485582</v>
          </cell>
          <cell r="AX1528">
            <v>5867</v>
          </cell>
          <cell r="AZ1528">
            <v>0.78221995045485582</v>
          </cell>
        </row>
        <row r="1529">
          <cell r="G1529">
            <v>5878</v>
          </cell>
          <cell r="I1529">
            <v>0.78271428842889423</v>
          </cell>
          <cell r="AX1529">
            <v>5878</v>
          </cell>
          <cell r="AZ1529">
            <v>0.78271428842889423</v>
          </cell>
        </row>
        <row r="1530">
          <cell r="G1530">
            <v>5883</v>
          </cell>
          <cell r="I1530">
            <v>0.78320862640293265</v>
          </cell>
          <cell r="AX1530">
            <v>5883</v>
          </cell>
          <cell r="AZ1530">
            <v>0.78320862640293265</v>
          </cell>
        </row>
        <row r="1531">
          <cell r="G1531">
            <v>5888</v>
          </cell>
          <cell r="I1531">
            <v>0.78361760471723696</v>
          </cell>
          <cell r="AX1531">
            <v>5888</v>
          </cell>
          <cell r="AZ1531">
            <v>0.78361760471723696</v>
          </cell>
        </row>
        <row r="1532">
          <cell r="G1532">
            <v>5895</v>
          </cell>
          <cell r="I1532">
            <v>0.78393116335650725</v>
          </cell>
          <cell r="AX1532">
            <v>5895</v>
          </cell>
          <cell r="AZ1532">
            <v>0.78393116335650725</v>
          </cell>
        </row>
        <row r="1533">
          <cell r="G1533">
            <v>5917</v>
          </cell>
          <cell r="I1533">
            <v>0.78438276776128069</v>
          </cell>
          <cell r="AX1533">
            <v>5917</v>
          </cell>
          <cell r="AZ1533">
            <v>0.78438276776128069</v>
          </cell>
        </row>
        <row r="1534">
          <cell r="G1534">
            <v>5920</v>
          </cell>
          <cell r="I1534">
            <v>0.78461793136679359</v>
          </cell>
          <cell r="AX1534">
            <v>5920</v>
          </cell>
          <cell r="AZ1534">
            <v>0.78461793136679359</v>
          </cell>
        </row>
        <row r="1535">
          <cell r="G1535">
            <v>5920</v>
          </cell>
          <cell r="I1535">
            <v>0.7853074508342559</v>
          </cell>
          <cell r="AX1535">
            <v>5920</v>
          </cell>
          <cell r="AZ1535">
            <v>0.7853074508342559</v>
          </cell>
        </row>
        <row r="1536">
          <cell r="G1536">
            <v>5920</v>
          </cell>
          <cell r="I1536">
            <v>0.78590217400370066</v>
          </cell>
          <cell r="AX1536">
            <v>5920</v>
          </cell>
          <cell r="AZ1536">
            <v>0.78590217400370066</v>
          </cell>
        </row>
        <row r="1537">
          <cell r="G1537">
            <v>5922</v>
          </cell>
          <cell r="I1537">
            <v>0.78621573264297095</v>
          </cell>
          <cell r="AX1537">
            <v>5922</v>
          </cell>
          <cell r="AZ1537">
            <v>0.78621573264297095</v>
          </cell>
        </row>
        <row r="1538">
          <cell r="G1538">
            <v>5925</v>
          </cell>
          <cell r="I1538">
            <v>0.78662944002429658</v>
          </cell>
          <cell r="AX1538">
            <v>5925</v>
          </cell>
          <cell r="AZ1538">
            <v>0.78662944002429658</v>
          </cell>
        </row>
        <row r="1539">
          <cell r="G1539">
            <v>5926</v>
          </cell>
          <cell r="I1539">
            <v>0.78735917805719902</v>
          </cell>
          <cell r="AX1539">
            <v>5926</v>
          </cell>
          <cell r="AZ1539">
            <v>0.78735917805719902</v>
          </cell>
        </row>
        <row r="1540">
          <cell r="G1540">
            <v>5928</v>
          </cell>
          <cell r="I1540">
            <v>0.7878763230317356</v>
          </cell>
          <cell r="AX1540">
            <v>5928</v>
          </cell>
          <cell r="AZ1540">
            <v>0.7878763230317356</v>
          </cell>
        </row>
        <row r="1541">
          <cell r="G1541">
            <v>5931</v>
          </cell>
          <cell r="I1541">
            <v>0.78866698004617586</v>
          </cell>
          <cell r="AX1541">
            <v>5931</v>
          </cell>
          <cell r="AZ1541">
            <v>0.78866698004617586</v>
          </cell>
        </row>
        <row r="1542">
          <cell r="G1542">
            <v>5931</v>
          </cell>
          <cell r="I1542">
            <v>0.7893967180790783</v>
          </cell>
          <cell r="AX1542">
            <v>5931</v>
          </cell>
          <cell r="AZ1542">
            <v>0.7893967180790783</v>
          </cell>
        </row>
        <row r="1543">
          <cell r="G1543">
            <v>5931</v>
          </cell>
          <cell r="I1543">
            <v>0.78981042546040392</v>
          </cell>
          <cell r="AX1543">
            <v>5931</v>
          </cell>
          <cell r="AZ1543">
            <v>0.78981042546040392</v>
          </cell>
        </row>
        <row r="1544">
          <cell r="G1544">
            <v>5934</v>
          </cell>
          <cell r="I1544">
            <v>0.79022413284172954</v>
          </cell>
          <cell r="AX1544">
            <v>5934</v>
          </cell>
          <cell r="AZ1544">
            <v>0.79022413284172954</v>
          </cell>
        </row>
        <row r="1545">
          <cell r="G1545">
            <v>5935</v>
          </cell>
          <cell r="I1545">
            <v>0.79095387087463198</v>
          </cell>
          <cell r="AX1545">
            <v>5935</v>
          </cell>
          <cell r="AZ1545">
            <v>0.79095387087463198</v>
          </cell>
        </row>
        <row r="1546">
          <cell r="G1546">
            <v>5935</v>
          </cell>
          <cell r="I1546">
            <v>0.7913675782559576</v>
          </cell>
          <cell r="AX1546">
            <v>5935</v>
          </cell>
          <cell r="AZ1546">
            <v>0.7913675782559576</v>
          </cell>
        </row>
        <row r="1547">
          <cell r="G1547">
            <v>5936</v>
          </cell>
          <cell r="I1547">
            <v>0.79215823527039786</v>
          </cell>
          <cell r="AX1547">
            <v>5936</v>
          </cell>
          <cell r="AZ1547">
            <v>0.79215823527039786</v>
          </cell>
        </row>
        <row r="1548">
          <cell r="G1548">
            <v>5936</v>
          </cell>
          <cell r="I1548">
            <v>0.7928879733033003</v>
          </cell>
          <cell r="AX1548">
            <v>5936</v>
          </cell>
          <cell r="AZ1548">
            <v>0.7928879733033003</v>
          </cell>
        </row>
        <row r="1549">
          <cell r="G1549">
            <v>5937</v>
          </cell>
          <cell r="I1549">
            <v>0.79361771133620274</v>
          </cell>
          <cell r="AX1549">
            <v>5937</v>
          </cell>
          <cell r="AZ1549">
            <v>0.79361771133620274</v>
          </cell>
        </row>
        <row r="1550">
          <cell r="G1550">
            <v>5937</v>
          </cell>
          <cell r="I1550">
            <v>0.79434744936910517</v>
          </cell>
          <cell r="AX1550">
            <v>5937</v>
          </cell>
          <cell r="AZ1550">
            <v>0.79434744936910517</v>
          </cell>
        </row>
        <row r="1551">
          <cell r="G1551">
            <v>5937</v>
          </cell>
          <cell r="I1551">
            <v>0.79507718740200761</v>
          </cell>
          <cell r="AX1551">
            <v>5937</v>
          </cell>
          <cell r="AZ1551">
            <v>0.79507718740200761</v>
          </cell>
        </row>
        <row r="1552">
          <cell r="G1552">
            <v>5938</v>
          </cell>
          <cell r="I1552">
            <v>0.79580692543491005</v>
          </cell>
          <cell r="AX1552">
            <v>5938</v>
          </cell>
          <cell r="AZ1552">
            <v>0.79580692543491005</v>
          </cell>
        </row>
        <row r="1553">
          <cell r="G1553">
            <v>5938</v>
          </cell>
          <cell r="I1553">
            <v>0.79653666346781249</v>
          </cell>
          <cell r="AX1553">
            <v>5938</v>
          </cell>
          <cell r="AZ1553">
            <v>0.79653666346781249</v>
          </cell>
        </row>
        <row r="1554">
          <cell r="G1554">
            <v>5938</v>
          </cell>
          <cell r="I1554">
            <v>0.79722618293527481</v>
          </cell>
          <cell r="AX1554">
            <v>5938</v>
          </cell>
          <cell r="AZ1554">
            <v>0.79722618293527481</v>
          </cell>
        </row>
        <row r="1555">
          <cell r="G1555">
            <v>5938</v>
          </cell>
          <cell r="I1555">
            <v>0.79763989031660043</v>
          </cell>
          <cell r="AX1555">
            <v>5938</v>
          </cell>
          <cell r="AZ1555">
            <v>0.79763989031660043</v>
          </cell>
        </row>
        <row r="1556">
          <cell r="G1556">
            <v>5939</v>
          </cell>
          <cell r="I1556">
            <v>0.79832940978406275</v>
          </cell>
          <cell r="AX1556">
            <v>5939</v>
          </cell>
          <cell r="AZ1556">
            <v>0.79832940978406275</v>
          </cell>
        </row>
        <row r="1557">
          <cell r="G1557">
            <v>5939</v>
          </cell>
          <cell r="I1557">
            <v>0.79874311716538837</v>
          </cell>
          <cell r="AX1557">
            <v>5939</v>
          </cell>
          <cell r="AZ1557">
            <v>0.79874311716538837</v>
          </cell>
        </row>
        <row r="1558">
          <cell r="G1558">
            <v>5941</v>
          </cell>
          <cell r="I1558">
            <v>0.79985128803878947</v>
          </cell>
          <cell r="AX1558">
            <v>5941</v>
          </cell>
          <cell r="AZ1558">
            <v>0.79985128803878947</v>
          </cell>
        </row>
        <row r="1559">
          <cell r="G1559">
            <v>5942</v>
          </cell>
          <cell r="I1559">
            <v>0.8005810260716919</v>
          </cell>
          <cell r="AX1559">
            <v>5942</v>
          </cell>
          <cell r="AZ1559">
            <v>0.8005810260716919</v>
          </cell>
        </row>
        <row r="1560">
          <cell r="G1560">
            <v>5942</v>
          </cell>
          <cell r="I1560">
            <v>0.80117574924113666</v>
          </cell>
          <cell r="AX1560">
            <v>5942</v>
          </cell>
          <cell r="AZ1560">
            <v>0.80117574924113666</v>
          </cell>
        </row>
        <row r="1561">
          <cell r="G1561">
            <v>5942</v>
          </cell>
          <cell r="I1561">
            <v>0.80158945662246228</v>
          </cell>
          <cell r="AX1561">
            <v>5942</v>
          </cell>
          <cell r="AZ1561">
            <v>0.80158945662246228</v>
          </cell>
        </row>
        <row r="1562">
          <cell r="G1562">
            <v>5942</v>
          </cell>
          <cell r="I1562">
            <v>0.80216663925240994</v>
          </cell>
          <cell r="AX1562">
            <v>5942</v>
          </cell>
          <cell r="AZ1562">
            <v>0.80216663925240994</v>
          </cell>
        </row>
        <row r="1563">
          <cell r="G1563">
            <v>5942</v>
          </cell>
          <cell r="I1563">
            <v>0.80268608427317956</v>
          </cell>
          <cell r="AX1563">
            <v>5942</v>
          </cell>
          <cell r="AZ1563">
            <v>0.80268608427317956</v>
          </cell>
        </row>
        <row r="1564">
          <cell r="G1564">
            <v>5942</v>
          </cell>
          <cell r="I1564">
            <v>0.8031478131805303</v>
          </cell>
          <cell r="AX1564">
            <v>5942</v>
          </cell>
          <cell r="AZ1564">
            <v>0.8031478131805303</v>
          </cell>
        </row>
        <row r="1565">
          <cell r="G1565">
            <v>5943</v>
          </cell>
          <cell r="I1565">
            <v>0.80395358171367948</v>
          </cell>
          <cell r="AX1565">
            <v>5943</v>
          </cell>
          <cell r="AZ1565">
            <v>0.80395358171367948</v>
          </cell>
        </row>
        <row r="1566">
          <cell r="G1566">
            <v>5943</v>
          </cell>
          <cell r="I1566">
            <v>0.8043672890950051</v>
          </cell>
          <cell r="AX1566">
            <v>5943</v>
          </cell>
          <cell r="AZ1566">
            <v>0.8043672890950051</v>
          </cell>
        </row>
        <row r="1567">
          <cell r="G1567">
            <v>5943</v>
          </cell>
          <cell r="I1567">
            <v>0.80478099647633072</v>
          </cell>
          <cell r="AX1567">
            <v>5943</v>
          </cell>
          <cell r="AZ1567">
            <v>0.80478099647633072</v>
          </cell>
        </row>
        <row r="1568">
          <cell r="G1568">
            <v>5944</v>
          </cell>
          <cell r="I1568">
            <v>0.80519470385765635</v>
          </cell>
          <cell r="AX1568">
            <v>5944</v>
          </cell>
          <cell r="AZ1568">
            <v>0.80519470385765635</v>
          </cell>
        </row>
        <row r="1569">
          <cell r="G1569">
            <v>5946</v>
          </cell>
          <cell r="I1569">
            <v>0.80630287473105744</v>
          </cell>
          <cell r="AX1569">
            <v>5946</v>
          </cell>
          <cell r="AZ1569">
            <v>0.80630287473105744</v>
          </cell>
        </row>
        <row r="1570">
          <cell r="G1570">
            <v>5947</v>
          </cell>
          <cell r="I1570">
            <v>0.80671658211238306</v>
          </cell>
          <cell r="AX1570">
            <v>5947</v>
          </cell>
          <cell r="AZ1570">
            <v>0.80671658211238306</v>
          </cell>
        </row>
        <row r="1571">
          <cell r="G1571">
            <v>5948</v>
          </cell>
          <cell r="I1571">
            <v>0.8074463201452855</v>
          </cell>
          <cell r="AX1571">
            <v>5948</v>
          </cell>
          <cell r="AZ1571">
            <v>0.8074463201452855</v>
          </cell>
        </row>
        <row r="1572">
          <cell r="G1572">
            <v>5948</v>
          </cell>
          <cell r="I1572">
            <v>0.80795615656169828</v>
          </cell>
          <cell r="AX1572">
            <v>5948</v>
          </cell>
          <cell r="AZ1572">
            <v>0.80795615656169828</v>
          </cell>
        </row>
        <row r="1573">
          <cell r="G1573">
            <v>5948</v>
          </cell>
          <cell r="I1573">
            <v>0.80837171257831397</v>
          </cell>
          <cell r="AX1573">
            <v>5948</v>
          </cell>
          <cell r="AZ1573">
            <v>0.80837171257831397</v>
          </cell>
        </row>
        <row r="1574">
          <cell r="G1574">
            <v>5949</v>
          </cell>
          <cell r="I1574">
            <v>0.80947988345171507</v>
          </cell>
          <cell r="AX1574">
            <v>5949</v>
          </cell>
          <cell r="AZ1574">
            <v>0.80947988345171507</v>
          </cell>
        </row>
        <row r="1575">
          <cell r="G1575">
            <v>5949</v>
          </cell>
          <cell r="I1575">
            <v>0.8101171897201106</v>
          </cell>
          <cell r="AX1575">
            <v>5949</v>
          </cell>
          <cell r="AZ1575">
            <v>0.8101171897201106</v>
          </cell>
        </row>
        <row r="1576">
          <cell r="G1576">
            <v>5950</v>
          </cell>
          <cell r="I1576">
            <v>0.81053274573672629</v>
          </cell>
          <cell r="AX1576">
            <v>5950</v>
          </cell>
          <cell r="AZ1576">
            <v>0.81053274573672629</v>
          </cell>
        </row>
        <row r="1577">
          <cell r="G1577">
            <v>5951</v>
          </cell>
          <cell r="I1577">
            <v>0.81117005200512182</v>
          </cell>
          <cell r="AX1577">
            <v>5951</v>
          </cell>
          <cell r="AZ1577">
            <v>0.81117005200512182</v>
          </cell>
        </row>
        <row r="1578">
          <cell r="G1578">
            <v>5952</v>
          </cell>
          <cell r="I1578">
            <v>0.81151634868563494</v>
          </cell>
          <cell r="AX1578">
            <v>5952</v>
          </cell>
          <cell r="AZ1578">
            <v>0.81151634868563494</v>
          </cell>
        </row>
        <row r="1579">
          <cell r="G1579">
            <v>5953</v>
          </cell>
          <cell r="I1579">
            <v>0.81203579370640455</v>
          </cell>
          <cell r="AX1579">
            <v>5953</v>
          </cell>
          <cell r="AZ1579">
            <v>0.81203579370640455</v>
          </cell>
        </row>
        <row r="1580">
          <cell r="G1580">
            <v>5954</v>
          </cell>
          <cell r="I1580">
            <v>0.8126496481015264</v>
          </cell>
          <cell r="AX1580">
            <v>5954</v>
          </cell>
          <cell r="AZ1580">
            <v>0.8126496481015264</v>
          </cell>
        </row>
        <row r="1581">
          <cell r="G1581">
            <v>5954</v>
          </cell>
          <cell r="I1581">
            <v>0.81311137700887715</v>
          </cell>
          <cell r="AX1581">
            <v>5954</v>
          </cell>
          <cell r="AZ1581">
            <v>0.81311137700887715</v>
          </cell>
        </row>
        <row r="1582">
          <cell r="G1582">
            <v>5954</v>
          </cell>
          <cell r="I1582">
            <v>0.81357022548449676</v>
          </cell>
          <cell r="AX1582">
            <v>5954</v>
          </cell>
          <cell r="AZ1582">
            <v>0.81357022548449676</v>
          </cell>
        </row>
        <row r="1583">
          <cell r="G1583">
            <v>5954</v>
          </cell>
          <cell r="I1583">
            <v>0.81395259204892667</v>
          </cell>
          <cell r="AX1583">
            <v>5954</v>
          </cell>
          <cell r="AZ1583">
            <v>0.81395259204892667</v>
          </cell>
        </row>
        <row r="1584">
          <cell r="G1584">
            <v>5954</v>
          </cell>
          <cell r="I1584">
            <v>0.81429888872943978</v>
          </cell>
          <cell r="AX1584">
            <v>5954</v>
          </cell>
          <cell r="AZ1584">
            <v>0.81429888872943978</v>
          </cell>
        </row>
        <row r="1585">
          <cell r="G1585">
            <v>5955</v>
          </cell>
          <cell r="I1585">
            <v>0.8148183337502094</v>
          </cell>
          <cell r="AX1585">
            <v>5955</v>
          </cell>
          <cell r="AZ1585">
            <v>0.8148183337502094</v>
          </cell>
        </row>
        <row r="1586">
          <cell r="G1586">
            <v>5956</v>
          </cell>
          <cell r="I1586">
            <v>0.81528006265756015</v>
          </cell>
          <cell r="AX1586">
            <v>5956</v>
          </cell>
          <cell r="AZ1586">
            <v>0.81528006265756015</v>
          </cell>
        </row>
        <row r="1587">
          <cell r="G1587">
            <v>5956</v>
          </cell>
          <cell r="I1587">
            <v>0.81569561867417584</v>
          </cell>
          <cell r="AX1587">
            <v>5956</v>
          </cell>
          <cell r="AZ1587">
            <v>0.81569561867417584</v>
          </cell>
        </row>
        <row r="1588">
          <cell r="G1588">
            <v>5956</v>
          </cell>
          <cell r="I1588">
            <v>0.81611117469079153</v>
          </cell>
          <cell r="AX1588">
            <v>5956</v>
          </cell>
          <cell r="AZ1588">
            <v>0.81611117469079153</v>
          </cell>
        </row>
        <row r="1589">
          <cell r="G1589">
            <v>5957</v>
          </cell>
          <cell r="I1589">
            <v>0.81721934556419262</v>
          </cell>
          <cell r="AX1589">
            <v>5957</v>
          </cell>
          <cell r="AZ1589">
            <v>0.81721934556419262</v>
          </cell>
        </row>
        <row r="1590">
          <cell r="G1590">
            <v>5958</v>
          </cell>
          <cell r="I1590">
            <v>0.81844297016019063</v>
          </cell>
          <cell r="AX1590">
            <v>5958</v>
          </cell>
          <cell r="AZ1590">
            <v>0.81844297016019063</v>
          </cell>
        </row>
        <row r="1591">
          <cell r="G1591">
            <v>5958</v>
          </cell>
          <cell r="I1591">
            <v>0.81890469906754138</v>
          </cell>
          <cell r="AX1591">
            <v>5958</v>
          </cell>
          <cell r="AZ1591">
            <v>0.81890469906754138</v>
          </cell>
        </row>
        <row r="1592">
          <cell r="G1592">
            <v>5958</v>
          </cell>
          <cell r="I1592">
            <v>0.81936354754316099</v>
          </cell>
          <cell r="AX1592">
            <v>5958</v>
          </cell>
          <cell r="AZ1592">
            <v>0.81936354754316099</v>
          </cell>
        </row>
        <row r="1593">
          <cell r="G1593">
            <v>5961</v>
          </cell>
          <cell r="I1593">
            <v>0.82000085381155652</v>
          </cell>
          <cell r="AX1593">
            <v>5961</v>
          </cell>
          <cell r="AZ1593">
            <v>0.82000085381155652</v>
          </cell>
        </row>
        <row r="1594">
          <cell r="G1594">
            <v>5962</v>
          </cell>
          <cell r="I1594">
            <v>0.82034715049206963</v>
          </cell>
          <cell r="AX1594">
            <v>5962</v>
          </cell>
          <cell r="AZ1594">
            <v>0.82034715049206963</v>
          </cell>
        </row>
        <row r="1595">
          <cell r="G1595">
            <v>5963</v>
          </cell>
          <cell r="I1595">
            <v>0.82069344717258275</v>
          </cell>
          <cell r="AX1595">
            <v>5963</v>
          </cell>
          <cell r="AZ1595">
            <v>0.82069344717258275</v>
          </cell>
        </row>
        <row r="1596">
          <cell r="G1596">
            <v>5964</v>
          </cell>
          <cell r="I1596">
            <v>0.82133075344097828</v>
          </cell>
          <cell r="AX1596">
            <v>5964</v>
          </cell>
          <cell r="AZ1596">
            <v>0.82133075344097828</v>
          </cell>
        </row>
        <row r="1597">
          <cell r="G1597">
            <v>5967</v>
          </cell>
          <cell r="I1597">
            <v>0.82174630945759397</v>
          </cell>
          <cell r="AX1597">
            <v>5967</v>
          </cell>
          <cell r="AZ1597">
            <v>0.82174630945759397</v>
          </cell>
        </row>
        <row r="1598">
          <cell r="G1598">
            <v>5969</v>
          </cell>
          <cell r="I1598">
            <v>0.8223836157259895</v>
          </cell>
          <cell r="AX1598">
            <v>5969</v>
          </cell>
          <cell r="AZ1598">
            <v>0.8223836157259895</v>
          </cell>
        </row>
        <row r="1599">
          <cell r="G1599">
            <v>5970</v>
          </cell>
          <cell r="I1599">
            <v>0.82290387758560823</v>
          </cell>
          <cell r="AX1599">
            <v>5970</v>
          </cell>
          <cell r="AZ1599">
            <v>0.82290387758560823</v>
          </cell>
        </row>
        <row r="1600">
          <cell r="G1600">
            <v>5971</v>
          </cell>
          <cell r="I1600">
            <v>0.82341371400202101</v>
          </cell>
          <cell r="AX1600">
            <v>5971</v>
          </cell>
          <cell r="AZ1600">
            <v>0.82341371400202101</v>
          </cell>
        </row>
        <row r="1601">
          <cell r="G1601">
            <v>5971</v>
          </cell>
          <cell r="I1601">
            <v>0.82382927001863671</v>
          </cell>
          <cell r="AX1601">
            <v>5971</v>
          </cell>
          <cell r="AZ1601">
            <v>0.82382927001863671</v>
          </cell>
        </row>
        <row r="1602">
          <cell r="G1602">
            <v>5971</v>
          </cell>
          <cell r="I1602">
            <v>0.82434953187825544</v>
          </cell>
          <cell r="AX1602">
            <v>5971</v>
          </cell>
          <cell r="AZ1602">
            <v>0.82434953187825544</v>
          </cell>
        </row>
        <row r="1603">
          <cell r="G1603">
            <v>5972</v>
          </cell>
          <cell r="I1603">
            <v>0.82469582855876855</v>
          </cell>
          <cell r="AX1603">
            <v>5972</v>
          </cell>
          <cell r="AZ1603">
            <v>0.82469582855876855</v>
          </cell>
        </row>
        <row r="1604">
          <cell r="G1604">
            <v>5974</v>
          </cell>
          <cell r="I1604">
            <v>0.82504212523928167</v>
          </cell>
          <cell r="AX1604">
            <v>5974</v>
          </cell>
          <cell r="AZ1604">
            <v>0.82504212523928167</v>
          </cell>
        </row>
        <row r="1605">
          <cell r="G1605">
            <v>5978</v>
          </cell>
          <cell r="I1605">
            <v>0.82574759456006119</v>
          </cell>
          <cell r="AX1605">
            <v>5978</v>
          </cell>
          <cell r="AZ1605">
            <v>0.82574759456006119</v>
          </cell>
        </row>
        <row r="1606">
          <cell r="G1606">
            <v>6005</v>
          </cell>
          <cell r="I1606">
            <v>0.82630818246391602</v>
          </cell>
          <cell r="AX1606">
            <v>6005</v>
          </cell>
          <cell r="AZ1606">
            <v>0.82630818246391602</v>
          </cell>
        </row>
        <row r="1607">
          <cell r="G1607">
            <v>6008</v>
          </cell>
          <cell r="I1607">
            <v>0.82671187282146019</v>
          </cell>
          <cell r="AX1607">
            <v>6008</v>
          </cell>
          <cell r="AZ1607">
            <v>0.82671187282146019</v>
          </cell>
        </row>
        <row r="1608">
          <cell r="G1608">
            <v>6012</v>
          </cell>
          <cell r="I1608">
            <v>0.82726235771849677</v>
          </cell>
          <cell r="AX1608">
            <v>6012</v>
          </cell>
          <cell r="AZ1608">
            <v>0.82726235771849677</v>
          </cell>
        </row>
        <row r="1609">
          <cell r="G1609">
            <v>6012</v>
          </cell>
          <cell r="I1609">
            <v>0.82780061152855555</v>
          </cell>
          <cell r="AX1609">
            <v>6012</v>
          </cell>
          <cell r="AZ1609">
            <v>0.82780061152855555</v>
          </cell>
        </row>
        <row r="1610">
          <cell r="G1610">
            <v>6012</v>
          </cell>
          <cell r="I1610">
            <v>0.82808196952056279</v>
          </cell>
          <cell r="AX1610">
            <v>6012</v>
          </cell>
          <cell r="AZ1610">
            <v>0.82808196952056279</v>
          </cell>
        </row>
        <row r="1611">
          <cell r="G1611">
            <v>6014</v>
          </cell>
          <cell r="I1611">
            <v>0.82864255742441761</v>
          </cell>
          <cell r="AX1611">
            <v>6014</v>
          </cell>
          <cell r="AZ1611">
            <v>0.82864255742441761</v>
          </cell>
        </row>
        <row r="1612">
          <cell r="G1612">
            <v>6014</v>
          </cell>
          <cell r="I1612">
            <v>0.82920314532827244</v>
          </cell>
          <cell r="AX1612">
            <v>6014</v>
          </cell>
          <cell r="AZ1612">
            <v>0.82920314532827244</v>
          </cell>
        </row>
        <row r="1613">
          <cell r="G1613">
            <v>6015</v>
          </cell>
          <cell r="I1613">
            <v>0.82975363022530901</v>
          </cell>
          <cell r="AX1613">
            <v>6015</v>
          </cell>
          <cell r="AZ1613">
            <v>0.82975363022530901</v>
          </cell>
        </row>
        <row r="1614">
          <cell r="G1614">
            <v>6015</v>
          </cell>
          <cell r="I1614">
            <v>0.83060301365384992</v>
          </cell>
          <cell r="AX1614">
            <v>6015</v>
          </cell>
          <cell r="AZ1614">
            <v>0.83060301365384992</v>
          </cell>
        </row>
        <row r="1615">
          <cell r="G1615">
            <v>6016</v>
          </cell>
          <cell r="I1615">
            <v>0.83100670401139409</v>
          </cell>
          <cell r="AX1615">
            <v>6016</v>
          </cell>
          <cell r="AZ1615">
            <v>0.83100670401139409</v>
          </cell>
        </row>
        <row r="1616">
          <cell r="G1616">
            <v>6017</v>
          </cell>
          <cell r="I1616">
            <v>0.83156729191524892</v>
          </cell>
          <cell r="AX1616">
            <v>6017</v>
          </cell>
          <cell r="AZ1616">
            <v>0.83156729191524892</v>
          </cell>
        </row>
        <row r="1617">
          <cell r="G1617">
            <v>6018</v>
          </cell>
          <cell r="I1617">
            <v>0.83237467263033715</v>
          </cell>
          <cell r="AX1617">
            <v>6018</v>
          </cell>
          <cell r="AZ1617">
            <v>0.83237467263033715</v>
          </cell>
        </row>
        <row r="1618">
          <cell r="G1618">
            <v>6018</v>
          </cell>
          <cell r="I1618">
            <v>0.83291135724997534</v>
          </cell>
          <cell r="AX1618">
            <v>6018</v>
          </cell>
          <cell r="AZ1618">
            <v>0.83291135724997534</v>
          </cell>
        </row>
        <row r="1619">
          <cell r="G1619">
            <v>6018</v>
          </cell>
          <cell r="I1619">
            <v>0.83347194515383016</v>
          </cell>
          <cell r="AX1619">
            <v>6018</v>
          </cell>
          <cell r="AZ1619">
            <v>0.83347194515383016</v>
          </cell>
        </row>
        <row r="1620">
          <cell r="G1620">
            <v>6019</v>
          </cell>
          <cell r="I1620">
            <v>0.83416004590118609</v>
          </cell>
          <cell r="AX1620">
            <v>6019</v>
          </cell>
          <cell r="AZ1620">
            <v>0.83416004590118609</v>
          </cell>
        </row>
        <row r="1621">
          <cell r="G1621">
            <v>6019</v>
          </cell>
          <cell r="I1621">
            <v>0.83444140389319332</v>
          </cell>
          <cell r="AX1621">
            <v>6019</v>
          </cell>
          <cell r="AZ1621">
            <v>0.83444140389319332</v>
          </cell>
        </row>
        <row r="1622">
          <cell r="G1622">
            <v>6020</v>
          </cell>
          <cell r="I1622">
            <v>0.83533289751398287</v>
          </cell>
          <cell r="AX1622">
            <v>6020</v>
          </cell>
          <cell r="AZ1622">
            <v>0.83533289751398287</v>
          </cell>
        </row>
        <row r="1623">
          <cell r="G1623">
            <v>6020</v>
          </cell>
          <cell r="I1623">
            <v>0.83588338241101945</v>
          </cell>
          <cell r="AX1623">
            <v>6020</v>
          </cell>
          <cell r="AZ1623">
            <v>0.83588338241101945</v>
          </cell>
        </row>
        <row r="1624">
          <cell r="G1624">
            <v>6020</v>
          </cell>
          <cell r="I1624">
            <v>0.83701259763266522</v>
          </cell>
          <cell r="AX1624">
            <v>6020</v>
          </cell>
          <cell r="AZ1624">
            <v>0.83701259763266522</v>
          </cell>
        </row>
        <row r="1625">
          <cell r="G1625">
            <v>6020</v>
          </cell>
          <cell r="I1625">
            <v>0.83757318553652005</v>
          </cell>
          <cell r="AX1625">
            <v>6020</v>
          </cell>
          <cell r="AZ1625">
            <v>0.83757318553652005</v>
          </cell>
        </row>
        <row r="1626">
          <cell r="G1626">
            <v>6021</v>
          </cell>
          <cell r="I1626">
            <v>0.83812367043355662</v>
          </cell>
          <cell r="AX1626">
            <v>6021</v>
          </cell>
          <cell r="AZ1626">
            <v>0.83812367043355662</v>
          </cell>
        </row>
        <row r="1627">
          <cell r="G1627">
            <v>6022</v>
          </cell>
          <cell r="I1627">
            <v>0.83868425833741145</v>
          </cell>
          <cell r="AX1627">
            <v>6022</v>
          </cell>
          <cell r="AZ1627">
            <v>0.83868425833741145</v>
          </cell>
        </row>
        <row r="1628">
          <cell r="G1628">
            <v>6023</v>
          </cell>
          <cell r="I1628">
            <v>0.83953364176595235</v>
          </cell>
          <cell r="AX1628">
            <v>6023</v>
          </cell>
          <cell r="AZ1628">
            <v>0.83953364176595235</v>
          </cell>
        </row>
        <row r="1629">
          <cell r="G1629">
            <v>6023</v>
          </cell>
          <cell r="I1629">
            <v>0.83978845249536282</v>
          </cell>
          <cell r="AX1629">
            <v>6023</v>
          </cell>
          <cell r="AZ1629">
            <v>0.83978845249536282</v>
          </cell>
        </row>
        <row r="1630">
          <cell r="G1630">
            <v>6024</v>
          </cell>
          <cell r="I1630">
            <v>0.8403389373923994</v>
          </cell>
          <cell r="AX1630">
            <v>6024</v>
          </cell>
          <cell r="AZ1630">
            <v>0.8403389373923994</v>
          </cell>
        </row>
        <row r="1631">
          <cell r="G1631">
            <v>6024</v>
          </cell>
          <cell r="I1631">
            <v>0.84118832082094031</v>
          </cell>
          <cell r="AX1631">
            <v>6024</v>
          </cell>
          <cell r="AZ1631">
            <v>0.84118832082094031</v>
          </cell>
        </row>
        <row r="1632">
          <cell r="G1632">
            <v>6025</v>
          </cell>
          <cell r="I1632">
            <v>0.84199570153602854</v>
          </cell>
          <cell r="AX1632">
            <v>6025</v>
          </cell>
          <cell r="AZ1632">
            <v>0.84199570153602854</v>
          </cell>
        </row>
        <row r="1633">
          <cell r="G1633">
            <v>6025</v>
          </cell>
          <cell r="I1633">
            <v>0.84254618643306511</v>
          </cell>
          <cell r="AX1633">
            <v>6025</v>
          </cell>
          <cell r="AZ1633">
            <v>0.84254618643306511</v>
          </cell>
        </row>
        <row r="1634">
          <cell r="G1634">
            <v>6026</v>
          </cell>
          <cell r="I1634">
            <v>0.84299194399133948</v>
          </cell>
          <cell r="AX1634">
            <v>6026</v>
          </cell>
          <cell r="AZ1634">
            <v>0.84299194399133948</v>
          </cell>
        </row>
        <row r="1635">
          <cell r="G1635">
            <v>6026</v>
          </cell>
          <cell r="I1635">
            <v>0.84412115921298525</v>
          </cell>
          <cell r="AX1635">
            <v>6026</v>
          </cell>
          <cell r="AZ1635">
            <v>0.84412115921298525</v>
          </cell>
        </row>
        <row r="1636">
          <cell r="G1636">
            <v>6028</v>
          </cell>
          <cell r="I1636">
            <v>0.84468174711684008</v>
          </cell>
          <cell r="AX1636">
            <v>6028</v>
          </cell>
          <cell r="AZ1636">
            <v>0.84468174711684008</v>
          </cell>
        </row>
        <row r="1637">
          <cell r="G1637">
            <v>6029</v>
          </cell>
          <cell r="I1637">
            <v>0.84522000092689886</v>
          </cell>
          <cell r="AX1637">
            <v>6029</v>
          </cell>
          <cell r="AZ1637">
            <v>0.84522000092689886</v>
          </cell>
        </row>
        <row r="1638">
          <cell r="G1638">
            <v>6029</v>
          </cell>
          <cell r="I1638">
            <v>0.84577048582393544</v>
          </cell>
          <cell r="AX1638">
            <v>6029</v>
          </cell>
          <cell r="AZ1638">
            <v>0.84577048582393544</v>
          </cell>
        </row>
        <row r="1639">
          <cell r="G1639">
            <v>6030</v>
          </cell>
          <cell r="I1639">
            <v>0.84630873963399422</v>
          </cell>
          <cell r="AX1639">
            <v>6030</v>
          </cell>
          <cell r="AZ1639">
            <v>0.84630873963399422</v>
          </cell>
        </row>
        <row r="1640">
          <cell r="G1640">
            <v>6031</v>
          </cell>
          <cell r="I1640">
            <v>0.84677218820208</v>
          </cell>
          <cell r="AX1640">
            <v>6031</v>
          </cell>
          <cell r="AZ1640">
            <v>0.84677218820208</v>
          </cell>
        </row>
        <row r="1641">
          <cell r="G1641">
            <v>6035</v>
          </cell>
          <cell r="I1641">
            <v>0.84746028894943592</v>
          </cell>
          <cell r="AX1641">
            <v>6035</v>
          </cell>
          <cell r="AZ1641">
            <v>0.84746028894943592</v>
          </cell>
        </row>
        <row r="1642">
          <cell r="G1642">
            <v>6035</v>
          </cell>
          <cell r="I1642">
            <v>0.8480107738464725</v>
          </cell>
          <cell r="AX1642">
            <v>6035</v>
          </cell>
          <cell r="AZ1642">
            <v>0.8480107738464725</v>
          </cell>
        </row>
        <row r="1643">
          <cell r="G1643">
            <v>6035</v>
          </cell>
          <cell r="I1643">
            <v>0.84857136175032732</v>
          </cell>
          <cell r="AX1643">
            <v>6035</v>
          </cell>
          <cell r="AZ1643">
            <v>0.84857136175032732</v>
          </cell>
        </row>
        <row r="1644">
          <cell r="G1644">
            <v>6036</v>
          </cell>
          <cell r="I1644">
            <v>0.84912747853627113</v>
          </cell>
          <cell r="AX1644">
            <v>6036</v>
          </cell>
          <cell r="AZ1644">
            <v>0.84912747853627113</v>
          </cell>
        </row>
        <row r="1645">
          <cell r="G1645">
            <v>6037</v>
          </cell>
          <cell r="I1645">
            <v>0.84968806644012596</v>
          </cell>
          <cell r="AX1645">
            <v>6037</v>
          </cell>
          <cell r="AZ1645">
            <v>0.84968806644012596</v>
          </cell>
        </row>
        <row r="1646">
          <cell r="G1646">
            <v>6040</v>
          </cell>
          <cell r="I1646">
            <v>0.85015151500821173</v>
          </cell>
          <cell r="AX1646">
            <v>6040</v>
          </cell>
          <cell r="AZ1646">
            <v>0.85015151500821173</v>
          </cell>
        </row>
        <row r="1647">
          <cell r="G1647">
            <v>6045</v>
          </cell>
          <cell r="I1647">
            <v>0.85061496357629751</v>
          </cell>
          <cell r="AX1647">
            <v>6045</v>
          </cell>
          <cell r="AZ1647">
            <v>0.85061496357629751</v>
          </cell>
        </row>
        <row r="1648">
          <cell r="G1648">
            <v>6059</v>
          </cell>
          <cell r="I1648">
            <v>0.85091908557728446</v>
          </cell>
          <cell r="AX1648">
            <v>6059</v>
          </cell>
          <cell r="AZ1648">
            <v>0.85091908557728446</v>
          </cell>
        </row>
        <row r="1649">
          <cell r="G1649">
            <v>6059</v>
          </cell>
          <cell r="I1649">
            <v>0.85122320757827141</v>
          </cell>
          <cell r="AX1649">
            <v>6059</v>
          </cell>
          <cell r="AZ1649">
            <v>0.85122320757827141</v>
          </cell>
        </row>
        <row r="1650">
          <cell r="G1650">
            <v>6060</v>
          </cell>
          <cell r="I1650">
            <v>0.85173009907567543</v>
          </cell>
          <cell r="AX1650">
            <v>6060</v>
          </cell>
          <cell r="AZ1650">
            <v>0.85173009907567543</v>
          </cell>
        </row>
        <row r="1651">
          <cell r="G1651">
            <v>6064</v>
          </cell>
          <cell r="I1651">
            <v>0.85210500661166733</v>
          </cell>
          <cell r="AX1651">
            <v>6064</v>
          </cell>
          <cell r="AZ1651">
            <v>0.85210500661166733</v>
          </cell>
        </row>
        <row r="1652">
          <cell r="G1652">
            <v>6066</v>
          </cell>
          <cell r="I1652">
            <v>0.85256121110890692</v>
          </cell>
          <cell r="AX1652">
            <v>6066</v>
          </cell>
          <cell r="AZ1652">
            <v>0.85256121110890692</v>
          </cell>
        </row>
        <row r="1653">
          <cell r="G1653">
            <v>6068</v>
          </cell>
          <cell r="I1653">
            <v>0.85286533310989388</v>
          </cell>
          <cell r="AX1653">
            <v>6068</v>
          </cell>
          <cell r="AZ1653">
            <v>0.85286533310989388</v>
          </cell>
        </row>
        <row r="1654">
          <cell r="G1654">
            <v>6070</v>
          </cell>
          <cell r="I1654">
            <v>0.85336906473069729</v>
          </cell>
          <cell r="AX1654">
            <v>6070</v>
          </cell>
          <cell r="AZ1654">
            <v>0.85336906473069729</v>
          </cell>
        </row>
        <row r="1655">
          <cell r="G1655">
            <v>6073</v>
          </cell>
          <cell r="I1655">
            <v>0.85379485272868627</v>
          </cell>
          <cell r="AX1655">
            <v>6073</v>
          </cell>
          <cell r="AZ1655">
            <v>0.85379485272868627</v>
          </cell>
        </row>
        <row r="1656">
          <cell r="G1656">
            <v>6073</v>
          </cell>
          <cell r="I1656">
            <v>0.85422064072667525</v>
          </cell>
          <cell r="AX1656">
            <v>6073</v>
          </cell>
          <cell r="AZ1656">
            <v>0.85422064072667525</v>
          </cell>
        </row>
        <row r="1657">
          <cell r="G1657">
            <v>6074</v>
          </cell>
          <cell r="I1657">
            <v>0.85464642872466423</v>
          </cell>
          <cell r="AX1657">
            <v>6074</v>
          </cell>
          <cell r="AZ1657">
            <v>0.85464642872466423</v>
          </cell>
        </row>
        <row r="1658">
          <cell r="G1658">
            <v>6074</v>
          </cell>
          <cell r="I1658">
            <v>0.85501970258295779</v>
          </cell>
          <cell r="AX1658">
            <v>6074</v>
          </cell>
          <cell r="AZ1658">
            <v>0.85501970258295779</v>
          </cell>
        </row>
        <row r="1659">
          <cell r="G1659">
            <v>6075</v>
          </cell>
          <cell r="I1659">
            <v>0.8555265940803618</v>
          </cell>
          <cell r="AX1659">
            <v>6075</v>
          </cell>
          <cell r="AZ1659">
            <v>0.8555265940803618</v>
          </cell>
        </row>
        <row r="1660">
          <cell r="G1660">
            <v>6077</v>
          </cell>
          <cell r="I1660">
            <v>0.8559827985776014</v>
          </cell>
          <cell r="AX1660">
            <v>6077</v>
          </cell>
          <cell r="AZ1660">
            <v>0.8559827985776014</v>
          </cell>
        </row>
        <row r="1661">
          <cell r="G1661">
            <v>6078</v>
          </cell>
          <cell r="I1661">
            <v>0.85654551456161576</v>
          </cell>
          <cell r="AX1661">
            <v>6078</v>
          </cell>
          <cell r="AZ1661">
            <v>0.85654551456161576</v>
          </cell>
        </row>
        <row r="1662">
          <cell r="G1662">
            <v>6079</v>
          </cell>
          <cell r="I1662">
            <v>0.85705240605901978</v>
          </cell>
          <cell r="AX1662">
            <v>6079</v>
          </cell>
          <cell r="AZ1662">
            <v>0.85705240605901978</v>
          </cell>
        </row>
        <row r="1663">
          <cell r="G1663">
            <v>6080</v>
          </cell>
          <cell r="I1663">
            <v>0.85739216802873985</v>
          </cell>
          <cell r="AX1663">
            <v>6080</v>
          </cell>
          <cell r="AZ1663">
            <v>0.85739216802873985</v>
          </cell>
        </row>
        <row r="1664">
          <cell r="G1664">
            <v>6081</v>
          </cell>
          <cell r="I1664">
            <v>0.85781795602672883</v>
          </cell>
          <cell r="AX1664">
            <v>6081</v>
          </cell>
          <cell r="AZ1664">
            <v>0.85781795602672883</v>
          </cell>
        </row>
        <row r="1665">
          <cell r="G1665">
            <v>6081</v>
          </cell>
          <cell r="I1665">
            <v>0.85822226976128935</v>
          </cell>
          <cell r="AX1665">
            <v>6081</v>
          </cell>
          <cell r="AZ1665">
            <v>0.85822226976128935</v>
          </cell>
        </row>
        <row r="1666">
          <cell r="G1666">
            <v>6081</v>
          </cell>
          <cell r="I1666">
            <v>0.85896879598211739</v>
          </cell>
          <cell r="AX1666">
            <v>6081</v>
          </cell>
          <cell r="AZ1666">
            <v>0.85896879598211739</v>
          </cell>
        </row>
        <row r="1667">
          <cell r="G1667">
            <v>6081</v>
          </cell>
          <cell r="I1667">
            <v>0.85934206984041095</v>
          </cell>
          <cell r="AX1667">
            <v>6081</v>
          </cell>
          <cell r="AZ1667">
            <v>0.85934206984041095</v>
          </cell>
        </row>
        <row r="1668">
          <cell r="G1668">
            <v>6082</v>
          </cell>
          <cell r="I1668">
            <v>0.85980867828509733</v>
          </cell>
          <cell r="AX1668">
            <v>6082</v>
          </cell>
          <cell r="AZ1668">
            <v>0.85980867828509733</v>
          </cell>
        </row>
        <row r="1669">
          <cell r="G1669">
            <v>6082</v>
          </cell>
          <cell r="I1669">
            <v>0.86027528672978371</v>
          </cell>
          <cell r="AX1669">
            <v>6082</v>
          </cell>
          <cell r="AZ1669">
            <v>0.86027528672978371</v>
          </cell>
        </row>
        <row r="1670">
          <cell r="G1670">
            <v>6082</v>
          </cell>
          <cell r="I1670">
            <v>0.86064856058807726</v>
          </cell>
          <cell r="AX1670">
            <v>6082</v>
          </cell>
          <cell r="AZ1670">
            <v>0.86064856058807726</v>
          </cell>
        </row>
        <row r="1671">
          <cell r="G1671">
            <v>6083</v>
          </cell>
          <cell r="I1671">
            <v>0.86095268258906421</v>
          </cell>
          <cell r="AX1671">
            <v>6083</v>
          </cell>
          <cell r="AZ1671">
            <v>0.86095268258906421</v>
          </cell>
        </row>
        <row r="1672">
          <cell r="G1672">
            <v>6084</v>
          </cell>
          <cell r="I1672">
            <v>0.86132759012505611</v>
          </cell>
          <cell r="AX1672">
            <v>6084</v>
          </cell>
          <cell r="AZ1672">
            <v>0.86132759012505611</v>
          </cell>
        </row>
        <row r="1673">
          <cell r="G1673">
            <v>6084</v>
          </cell>
          <cell r="I1673">
            <v>0.86170086398334966</v>
          </cell>
          <cell r="AX1673">
            <v>6084</v>
          </cell>
          <cell r="AZ1673">
            <v>0.86170086398334966</v>
          </cell>
        </row>
        <row r="1674">
          <cell r="G1674">
            <v>6085</v>
          </cell>
          <cell r="I1674">
            <v>0.86216747242803604</v>
          </cell>
          <cell r="AX1674">
            <v>6085</v>
          </cell>
          <cell r="AZ1674">
            <v>0.86216747242803604</v>
          </cell>
        </row>
        <row r="1675">
          <cell r="G1675">
            <v>6085</v>
          </cell>
          <cell r="I1675">
            <v>0.8625407462863296</v>
          </cell>
          <cell r="AX1675">
            <v>6085</v>
          </cell>
          <cell r="AZ1675">
            <v>0.8625407462863296</v>
          </cell>
        </row>
        <row r="1676">
          <cell r="G1676">
            <v>6089</v>
          </cell>
          <cell r="I1676">
            <v>0.86284486828731655</v>
          </cell>
          <cell r="AX1676">
            <v>6089</v>
          </cell>
          <cell r="AZ1676">
            <v>0.86284486828731655</v>
          </cell>
        </row>
        <row r="1677">
          <cell r="G1677">
            <v>6092</v>
          </cell>
          <cell r="I1677">
            <v>0.86335448974613738</v>
          </cell>
          <cell r="AX1677">
            <v>6092</v>
          </cell>
          <cell r="AZ1677">
            <v>0.86335448974613738</v>
          </cell>
        </row>
        <row r="1678">
          <cell r="G1678">
            <v>6095</v>
          </cell>
          <cell r="I1678">
            <v>0.86376664943280146</v>
          </cell>
          <cell r="AX1678">
            <v>6095</v>
          </cell>
          <cell r="AZ1678">
            <v>0.86376664943280146</v>
          </cell>
        </row>
        <row r="1679">
          <cell r="G1679">
            <v>6095</v>
          </cell>
          <cell r="I1679">
            <v>0.86413992329109501</v>
          </cell>
          <cell r="AX1679">
            <v>6095</v>
          </cell>
          <cell r="AZ1679">
            <v>0.86413992329109501</v>
          </cell>
        </row>
        <row r="1680">
          <cell r="G1680">
            <v>6128</v>
          </cell>
          <cell r="I1680">
            <v>0.86486966132399745</v>
          </cell>
          <cell r="AX1680">
            <v>6128</v>
          </cell>
          <cell r="AZ1680">
            <v>0.86486966132399745</v>
          </cell>
        </row>
        <row r="1681">
          <cell r="G1681">
            <v>6140</v>
          </cell>
          <cell r="I1681">
            <v>0.86559939935689989</v>
          </cell>
          <cell r="AX1681">
            <v>6140</v>
          </cell>
          <cell r="AZ1681">
            <v>0.86559939935689989</v>
          </cell>
        </row>
        <row r="1682">
          <cell r="G1682">
            <v>6150</v>
          </cell>
          <cell r="I1682">
            <v>0.86632913738980233</v>
          </cell>
          <cell r="AX1682">
            <v>6150</v>
          </cell>
          <cell r="AZ1682">
            <v>0.86632913738980233</v>
          </cell>
        </row>
        <row r="1683">
          <cell r="G1683">
            <v>6173</v>
          </cell>
          <cell r="I1683">
            <v>0.86656430099531523</v>
          </cell>
          <cell r="AX1683">
            <v>6173</v>
          </cell>
          <cell r="AZ1683">
            <v>0.86656430099531523</v>
          </cell>
        </row>
        <row r="1684">
          <cell r="G1684">
            <v>6178</v>
          </cell>
          <cell r="I1684">
            <v>0.86699718259383618</v>
          </cell>
          <cell r="AX1684">
            <v>6178</v>
          </cell>
          <cell r="AZ1684">
            <v>0.86699718259383618</v>
          </cell>
        </row>
        <row r="1685">
          <cell r="G1685">
            <v>6198</v>
          </cell>
          <cell r="I1685">
            <v>0.86740121688352734</v>
          </cell>
          <cell r="AX1685">
            <v>6198</v>
          </cell>
          <cell r="AZ1685">
            <v>0.86740121688352734</v>
          </cell>
        </row>
        <row r="1686">
          <cell r="G1686">
            <v>6203</v>
          </cell>
          <cell r="I1686">
            <v>0.86811681070688429</v>
          </cell>
          <cell r="AX1686">
            <v>6203</v>
          </cell>
          <cell r="AZ1686">
            <v>0.86811681070688429</v>
          </cell>
        </row>
        <row r="1687">
          <cell r="G1687">
            <v>6204</v>
          </cell>
          <cell r="I1687">
            <v>0.86854425387833079</v>
          </cell>
          <cell r="AX1687">
            <v>6204</v>
          </cell>
          <cell r="AZ1687">
            <v>0.86854425387833079</v>
          </cell>
        </row>
        <row r="1688">
          <cell r="G1688">
            <v>6207</v>
          </cell>
          <cell r="I1688">
            <v>0.86907853097293986</v>
          </cell>
          <cell r="AX1688">
            <v>6207</v>
          </cell>
          <cell r="AZ1688">
            <v>0.86907853097293986</v>
          </cell>
        </row>
        <row r="1689">
          <cell r="G1689">
            <v>6207</v>
          </cell>
          <cell r="I1689">
            <v>0.86936666012909114</v>
          </cell>
          <cell r="AX1689">
            <v>6207</v>
          </cell>
          <cell r="AZ1689">
            <v>0.86936666012909114</v>
          </cell>
        </row>
        <row r="1690">
          <cell r="G1690">
            <v>6208</v>
          </cell>
          <cell r="I1690">
            <v>0.87000781413838124</v>
          </cell>
          <cell r="AX1690">
            <v>6208</v>
          </cell>
          <cell r="AZ1690">
            <v>0.87000781413838124</v>
          </cell>
        </row>
        <row r="1691">
          <cell r="G1691">
            <v>6208</v>
          </cell>
          <cell r="I1691">
            <v>0.87041150449592541</v>
          </cell>
          <cell r="AX1691">
            <v>6208</v>
          </cell>
          <cell r="AZ1691">
            <v>0.87041150449592541</v>
          </cell>
        </row>
        <row r="1692">
          <cell r="G1692">
            <v>6209</v>
          </cell>
          <cell r="I1692">
            <v>0.87084438609444637</v>
          </cell>
          <cell r="AX1692">
            <v>6209</v>
          </cell>
          <cell r="AZ1692">
            <v>0.87084438609444637</v>
          </cell>
        </row>
        <row r="1693">
          <cell r="G1693">
            <v>6209</v>
          </cell>
          <cell r="I1693">
            <v>0.87143433720535146</v>
          </cell>
          <cell r="AX1693">
            <v>6209</v>
          </cell>
          <cell r="AZ1693">
            <v>0.87143433720535146</v>
          </cell>
        </row>
        <row r="1694">
          <cell r="G1694">
            <v>6210</v>
          </cell>
          <cell r="I1694">
            <v>0.87188009476362582</v>
          </cell>
          <cell r="AX1694">
            <v>6210</v>
          </cell>
          <cell r="AZ1694">
            <v>0.87188009476362582</v>
          </cell>
        </row>
        <row r="1695">
          <cell r="G1695">
            <v>6210</v>
          </cell>
          <cell r="I1695">
            <v>0.87257268812465205</v>
          </cell>
          <cell r="AX1695">
            <v>6210</v>
          </cell>
          <cell r="AZ1695">
            <v>0.87257268812465205</v>
          </cell>
        </row>
        <row r="1696">
          <cell r="G1696">
            <v>6210</v>
          </cell>
          <cell r="I1696">
            <v>0.87291898480516517</v>
          </cell>
          <cell r="AX1696">
            <v>6210</v>
          </cell>
          <cell r="AZ1696">
            <v>0.87291898480516517</v>
          </cell>
        </row>
        <row r="1697">
          <cell r="G1697">
            <v>6210</v>
          </cell>
          <cell r="I1697">
            <v>0.8731995904456008</v>
          </cell>
          <cell r="AX1697">
            <v>6210</v>
          </cell>
          <cell r="AZ1697">
            <v>0.8731995904456008</v>
          </cell>
        </row>
        <row r="1698">
          <cell r="G1698">
            <v>6211</v>
          </cell>
          <cell r="I1698">
            <v>0.87373784425565959</v>
          </cell>
          <cell r="AX1698">
            <v>6211</v>
          </cell>
          <cell r="AZ1698">
            <v>0.87373784425565959</v>
          </cell>
        </row>
        <row r="1699">
          <cell r="G1699">
            <v>6211</v>
          </cell>
          <cell r="I1699">
            <v>0.87418360181393395</v>
          </cell>
          <cell r="AX1699">
            <v>6211</v>
          </cell>
          <cell r="AZ1699">
            <v>0.87418360181393395</v>
          </cell>
        </row>
        <row r="1700">
          <cell r="G1700">
            <v>6211</v>
          </cell>
          <cell r="I1700">
            <v>0.87461104498538045</v>
          </cell>
          <cell r="AX1700">
            <v>6211</v>
          </cell>
          <cell r="AZ1700">
            <v>0.87461104498538045</v>
          </cell>
        </row>
        <row r="1701">
          <cell r="G1701">
            <v>6211</v>
          </cell>
          <cell r="I1701">
            <v>0.87495734166589356</v>
          </cell>
          <cell r="AX1701">
            <v>6211</v>
          </cell>
          <cell r="AZ1701">
            <v>0.87495734166589356</v>
          </cell>
        </row>
        <row r="1702">
          <cell r="G1702">
            <v>6212</v>
          </cell>
          <cell r="I1702">
            <v>0.8757647223809818</v>
          </cell>
          <cell r="AX1702">
            <v>6212</v>
          </cell>
          <cell r="AZ1702">
            <v>0.8757647223809818</v>
          </cell>
        </row>
        <row r="1703">
          <cell r="G1703">
            <v>6212</v>
          </cell>
          <cell r="I1703">
            <v>0.87657210309607003</v>
          </cell>
          <cell r="AX1703">
            <v>6212</v>
          </cell>
          <cell r="AZ1703">
            <v>0.87657210309607003</v>
          </cell>
        </row>
        <row r="1704">
          <cell r="G1704">
            <v>6212</v>
          </cell>
          <cell r="I1704">
            <v>0.87728449405130804</v>
          </cell>
          <cell r="AX1704">
            <v>6212</v>
          </cell>
          <cell r="AZ1704">
            <v>0.87728449405130804</v>
          </cell>
        </row>
        <row r="1705">
          <cell r="G1705">
            <v>6212</v>
          </cell>
          <cell r="I1705">
            <v>0.87787444516221314</v>
          </cell>
          <cell r="AX1705">
            <v>6212</v>
          </cell>
          <cell r="AZ1705">
            <v>0.87787444516221314</v>
          </cell>
        </row>
        <row r="1706">
          <cell r="G1706">
            <v>6213</v>
          </cell>
          <cell r="I1706">
            <v>0.87832056814839365</v>
          </cell>
          <cell r="AX1706">
            <v>6213</v>
          </cell>
          <cell r="AZ1706">
            <v>0.87832056814839365</v>
          </cell>
        </row>
        <row r="1707">
          <cell r="G1707">
            <v>6214</v>
          </cell>
          <cell r="I1707">
            <v>0.87921504967971031</v>
          </cell>
          <cell r="AX1707">
            <v>6214</v>
          </cell>
          <cell r="AZ1707">
            <v>0.87921504967971031</v>
          </cell>
        </row>
        <row r="1708">
          <cell r="G1708">
            <v>6214</v>
          </cell>
          <cell r="I1708">
            <v>0.87992744063494832</v>
          </cell>
          <cell r="AX1708">
            <v>6214</v>
          </cell>
          <cell r="AZ1708">
            <v>0.87992744063494832</v>
          </cell>
        </row>
        <row r="1709">
          <cell r="G1709">
            <v>6215</v>
          </cell>
          <cell r="I1709">
            <v>0.88056859464423842</v>
          </cell>
          <cell r="AX1709">
            <v>6215</v>
          </cell>
          <cell r="AZ1709">
            <v>0.88056859464423842</v>
          </cell>
        </row>
        <row r="1710">
          <cell r="G1710">
            <v>6215</v>
          </cell>
          <cell r="I1710">
            <v>0.88097262893392958</v>
          </cell>
          <cell r="AX1710">
            <v>6215</v>
          </cell>
          <cell r="AZ1710">
            <v>0.88097262893392958</v>
          </cell>
        </row>
        <row r="1711">
          <cell r="G1711">
            <v>6216</v>
          </cell>
          <cell r="I1711">
            <v>0.88150690602853865</v>
          </cell>
          <cell r="AX1711">
            <v>6216</v>
          </cell>
          <cell r="AZ1711">
            <v>0.88150690602853865</v>
          </cell>
        </row>
        <row r="1712">
          <cell r="G1712">
            <v>6216</v>
          </cell>
          <cell r="I1712">
            <v>0.88219949938956488</v>
          </cell>
          <cell r="AX1712">
            <v>6216</v>
          </cell>
          <cell r="AZ1712">
            <v>0.88219949938956488</v>
          </cell>
        </row>
        <row r="1713">
          <cell r="G1713">
            <v>6217</v>
          </cell>
          <cell r="I1713">
            <v>0.88260353367925604</v>
          </cell>
          <cell r="AX1713">
            <v>6217</v>
          </cell>
          <cell r="AZ1713">
            <v>0.88260353367925604</v>
          </cell>
        </row>
        <row r="1714">
          <cell r="G1714">
            <v>6217</v>
          </cell>
          <cell r="I1714">
            <v>0.88304965666543656</v>
          </cell>
          <cell r="AX1714">
            <v>6217</v>
          </cell>
          <cell r="AZ1714">
            <v>0.88304965666543656</v>
          </cell>
        </row>
        <row r="1715">
          <cell r="G1715">
            <v>6218</v>
          </cell>
          <cell r="I1715">
            <v>0.88345334702298073</v>
          </cell>
          <cell r="AX1715">
            <v>6218</v>
          </cell>
          <cell r="AZ1715">
            <v>0.88345334702298073</v>
          </cell>
        </row>
        <row r="1716">
          <cell r="G1716">
            <v>6220</v>
          </cell>
          <cell r="I1716">
            <v>0.88385738131267189</v>
          </cell>
          <cell r="AX1716">
            <v>6220</v>
          </cell>
          <cell r="AZ1716">
            <v>0.88385738131267189</v>
          </cell>
        </row>
        <row r="1717">
          <cell r="G1717">
            <v>6223</v>
          </cell>
          <cell r="I1717">
            <v>0.88456977226790989</v>
          </cell>
          <cell r="AX1717">
            <v>6223</v>
          </cell>
          <cell r="AZ1717">
            <v>0.88456977226790989</v>
          </cell>
        </row>
        <row r="1718">
          <cell r="G1718">
            <v>6223</v>
          </cell>
          <cell r="I1718">
            <v>0.88491606894842301</v>
          </cell>
          <cell r="AX1718">
            <v>6223</v>
          </cell>
          <cell r="AZ1718">
            <v>0.88491606894842301</v>
          </cell>
        </row>
        <row r="1719">
          <cell r="G1719">
            <v>6224</v>
          </cell>
          <cell r="I1719">
            <v>0.88531975930596718</v>
          </cell>
          <cell r="AX1719">
            <v>6224</v>
          </cell>
          <cell r="AZ1719">
            <v>0.88531975930596718</v>
          </cell>
        </row>
        <row r="1720">
          <cell r="G1720">
            <v>6224</v>
          </cell>
          <cell r="I1720">
            <v>0.88608451393058629</v>
          </cell>
          <cell r="AX1720">
            <v>6224</v>
          </cell>
          <cell r="AZ1720">
            <v>0.88608451393058629</v>
          </cell>
        </row>
        <row r="1721">
          <cell r="G1721">
            <v>6224</v>
          </cell>
          <cell r="I1721">
            <v>0.88653063691676681</v>
          </cell>
          <cell r="AX1721">
            <v>6224</v>
          </cell>
          <cell r="AZ1721">
            <v>0.88653063691676681</v>
          </cell>
        </row>
        <row r="1722">
          <cell r="G1722">
            <v>6225</v>
          </cell>
          <cell r="I1722">
            <v>0.88693467120645797</v>
          </cell>
          <cell r="AX1722">
            <v>6225</v>
          </cell>
          <cell r="AZ1722">
            <v>0.88693467120645797</v>
          </cell>
        </row>
        <row r="1723">
          <cell r="G1723">
            <v>6227</v>
          </cell>
          <cell r="I1723">
            <v>0.88733836156400214</v>
          </cell>
          <cell r="AX1723">
            <v>6227</v>
          </cell>
          <cell r="AZ1723">
            <v>0.88733836156400214</v>
          </cell>
        </row>
        <row r="1724">
          <cell r="G1724">
            <v>6228</v>
          </cell>
          <cell r="I1724">
            <v>0.88776580473544864</v>
          </cell>
          <cell r="AX1724">
            <v>6228</v>
          </cell>
          <cell r="AZ1724">
            <v>0.88776580473544864</v>
          </cell>
        </row>
        <row r="1725">
          <cell r="G1725">
            <v>6229</v>
          </cell>
          <cell r="I1725">
            <v>0.88819324790689513</v>
          </cell>
          <cell r="AX1725">
            <v>6229</v>
          </cell>
          <cell r="AZ1725">
            <v>0.88819324790689513</v>
          </cell>
        </row>
        <row r="1726">
          <cell r="G1726">
            <v>6231</v>
          </cell>
          <cell r="I1726">
            <v>0.88878638039016</v>
          </cell>
          <cell r="AX1726">
            <v>6231</v>
          </cell>
          <cell r="AZ1726">
            <v>0.88878638039016</v>
          </cell>
        </row>
        <row r="1727">
          <cell r="G1727">
            <v>6232</v>
          </cell>
          <cell r="I1727">
            <v>0.88913267707067312</v>
          </cell>
          <cell r="AX1727">
            <v>6232</v>
          </cell>
          <cell r="AZ1727">
            <v>0.88913267707067312</v>
          </cell>
        </row>
        <row r="1728">
          <cell r="G1728">
            <v>6232</v>
          </cell>
          <cell r="I1728">
            <v>0.88947897375118623</v>
          </cell>
          <cell r="AX1728">
            <v>6232</v>
          </cell>
          <cell r="AZ1728">
            <v>0.88947897375118623</v>
          </cell>
        </row>
        <row r="1729">
          <cell r="G1729">
            <v>6232</v>
          </cell>
          <cell r="I1729">
            <v>0.88982527043169934</v>
          </cell>
          <cell r="AX1729">
            <v>6232</v>
          </cell>
          <cell r="AZ1729">
            <v>0.88982527043169934</v>
          </cell>
        </row>
        <row r="1730">
          <cell r="G1730">
            <v>6263</v>
          </cell>
          <cell r="I1730">
            <v>0.89014256933306823</v>
          </cell>
          <cell r="AX1730">
            <v>6263</v>
          </cell>
          <cell r="AZ1730">
            <v>0.89014256933306823</v>
          </cell>
        </row>
        <row r="1731">
          <cell r="G1731">
            <v>6267</v>
          </cell>
          <cell r="I1731">
            <v>0.89045986823443712</v>
          </cell>
          <cell r="AX1731">
            <v>6267</v>
          </cell>
          <cell r="AZ1731">
            <v>0.89045986823443712</v>
          </cell>
        </row>
        <row r="1732">
          <cell r="G1732">
            <v>6336</v>
          </cell>
          <cell r="I1732">
            <v>0.89077379230161358</v>
          </cell>
          <cell r="AX1732">
            <v>6336</v>
          </cell>
          <cell r="AZ1732">
            <v>0.89077379230161358</v>
          </cell>
        </row>
        <row r="1733">
          <cell r="G1733">
            <v>6337</v>
          </cell>
          <cell r="I1733">
            <v>0.89108771636879003</v>
          </cell>
          <cell r="AX1733">
            <v>6337</v>
          </cell>
          <cell r="AZ1733">
            <v>0.89108771636879003</v>
          </cell>
        </row>
        <row r="1734">
          <cell r="G1734">
            <v>6338</v>
          </cell>
          <cell r="I1734">
            <v>0.8917022156366875</v>
          </cell>
          <cell r="AX1734">
            <v>6338</v>
          </cell>
          <cell r="AZ1734">
            <v>0.8917022156366875</v>
          </cell>
        </row>
        <row r="1735">
          <cell r="G1735">
            <v>6338</v>
          </cell>
          <cell r="I1735">
            <v>0.89201613970386395</v>
          </cell>
          <cell r="AX1735">
            <v>6338</v>
          </cell>
          <cell r="AZ1735">
            <v>0.89201613970386395</v>
          </cell>
        </row>
        <row r="1736">
          <cell r="G1736">
            <v>6339</v>
          </cell>
          <cell r="I1736">
            <v>0.8923300637710404</v>
          </cell>
          <cell r="AX1736">
            <v>6339</v>
          </cell>
          <cell r="AZ1736">
            <v>0.8923300637710404</v>
          </cell>
        </row>
        <row r="1737">
          <cell r="G1737">
            <v>6349</v>
          </cell>
          <cell r="I1737">
            <v>0.89264398783821686</v>
          </cell>
          <cell r="AX1737">
            <v>6349</v>
          </cell>
          <cell r="AZ1737">
            <v>0.89264398783821686</v>
          </cell>
        </row>
        <row r="1738">
          <cell r="G1738">
            <v>6357</v>
          </cell>
          <cell r="I1738">
            <v>0.89295791190539331</v>
          </cell>
          <cell r="AX1738">
            <v>6357</v>
          </cell>
          <cell r="AZ1738">
            <v>0.89295791190539331</v>
          </cell>
        </row>
        <row r="1739">
          <cell r="G1739">
            <v>6421</v>
          </cell>
          <cell r="I1739">
            <v>0.89315580186447485</v>
          </cell>
          <cell r="AX1739">
            <v>6421</v>
          </cell>
          <cell r="AZ1739">
            <v>0.89315580186447485</v>
          </cell>
        </row>
        <row r="1740">
          <cell r="G1740">
            <v>6428</v>
          </cell>
          <cell r="I1740">
            <v>0.89345263680309717</v>
          </cell>
          <cell r="AX1740">
            <v>6428</v>
          </cell>
          <cell r="AZ1740">
            <v>0.89345263680309717</v>
          </cell>
        </row>
        <row r="1741">
          <cell r="G1741">
            <v>6449</v>
          </cell>
          <cell r="I1741">
            <v>0.89391352737583962</v>
          </cell>
          <cell r="AX1741">
            <v>6449</v>
          </cell>
          <cell r="AZ1741">
            <v>0.89391352737583962</v>
          </cell>
        </row>
        <row r="1742">
          <cell r="G1742">
            <v>6459</v>
          </cell>
          <cell r="I1742">
            <v>0.89437441794858208</v>
          </cell>
          <cell r="AX1742">
            <v>6459</v>
          </cell>
          <cell r="AZ1742">
            <v>0.89437441794858208</v>
          </cell>
        </row>
        <row r="1743">
          <cell r="G1743">
            <v>6460</v>
          </cell>
          <cell r="I1743">
            <v>0.89483530852132454</v>
          </cell>
          <cell r="AX1743">
            <v>6460</v>
          </cell>
          <cell r="AZ1743">
            <v>0.89483530852132454</v>
          </cell>
        </row>
        <row r="1744">
          <cell r="G1744">
            <v>6460</v>
          </cell>
          <cell r="I1744">
            <v>0.89529619909406699</v>
          </cell>
          <cell r="AX1744">
            <v>6460</v>
          </cell>
          <cell r="AZ1744">
            <v>0.89529619909406699</v>
          </cell>
        </row>
        <row r="1745">
          <cell r="G1745">
            <v>6564</v>
          </cell>
          <cell r="I1745">
            <v>0.89555004251431403</v>
          </cell>
          <cell r="AX1745">
            <v>6564</v>
          </cell>
          <cell r="AZ1745">
            <v>0.89555004251431403</v>
          </cell>
        </row>
        <row r="1746">
          <cell r="G1746">
            <v>6572</v>
          </cell>
          <cell r="I1746">
            <v>0.89580388593456106</v>
          </cell>
          <cell r="AX1746">
            <v>6572</v>
          </cell>
          <cell r="AZ1746">
            <v>0.89580388593456106</v>
          </cell>
        </row>
        <row r="1747">
          <cell r="G1747">
            <v>6573</v>
          </cell>
          <cell r="I1747">
            <v>0.8960577293548081</v>
          </cell>
          <cell r="AX1747">
            <v>6573</v>
          </cell>
          <cell r="AZ1747">
            <v>0.8960577293548081</v>
          </cell>
        </row>
        <row r="1748">
          <cell r="G1748">
            <v>6579</v>
          </cell>
          <cell r="I1748">
            <v>0.89631157277505513</v>
          </cell>
          <cell r="AX1748">
            <v>6579</v>
          </cell>
          <cell r="AZ1748">
            <v>0.89631157277505513</v>
          </cell>
        </row>
        <row r="1749">
          <cell r="G1749">
            <v>6588</v>
          </cell>
          <cell r="I1749">
            <v>0.89656541619530217</v>
          </cell>
          <cell r="AX1749">
            <v>6588</v>
          </cell>
          <cell r="AZ1749">
            <v>0.89656541619530217</v>
          </cell>
        </row>
        <row r="1750">
          <cell r="G1750">
            <v>6624</v>
          </cell>
          <cell r="I1750">
            <v>0.89709348101550601</v>
          </cell>
          <cell r="AX1750">
            <v>6624</v>
          </cell>
          <cell r="AZ1750">
            <v>0.89709348101550601</v>
          </cell>
        </row>
        <row r="1751">
          <cell r="G1751">
            <v>6635</v>
          </cell>
          <cell r="I1751">
            <v>0.89779553251057476</v>
          </cell>
          <cell r="AX1751">
            <v>6635</v>
          </cell>
          <cell r="AZ1751">
            <v>0.89779553251057476</v>
          </cell>
        </row>
        <row r="1752">
          <cell r="G1752">
            <v>6637</v>
          </cell>
          <cell r="I1752">
            <v>0.8983235973307786</v>
          </cell>
          <cell r="AX1752">
            <v>6637</v>
          </cell>
          <cell r="AZ1752">
            <v>0.8983235973307786</v>
          </cell>
        </row>
        <row r="1753">
          <cell r="G1753">
            <v>6647</v>
          </cell>
          <cell r="I1753">
            <v>0.89885166215098244</v>
          </cell>
          <cell r="AX1753">
            <v>6647</v>
          </cell>
          <cell r="AZ1753">
            <v>0.89885166215098244</v>
          </cell>
        </row>
        <row r="1754">
          <cell r="G1754">
            <v>6712</v>
          </cell>
          <cell r="I1754">
            <v>0.89934350661695517</v>
          </cell>
          <cell r="AX1754">
            <v>6712</v>
          </cell>
          <cell r="AZ1754">
            <v>0.89934350661695517</v>
          </cell>
        </row>
        <row r="1755">
          <cell r="G1755">
            <v>6713</v>
          </cell>
          <cell r="I1755">
            <v>0.89983676980303429</v>
          </cell>
          <cell r="AX1755">
            <v>6713</v>
          </cell>
          <cell r="AZ1755">
            <v>0.89983676980303429</v>
          </cell>
        </row>
        <row r="1756">
          <cell r="G1756">
            <v>6715</v>
          </cell>
          <cell r="I1756">
            <v>0.9003300329891134</v>
          </cell>
          <cell r="AX1756">
            <v>6715</v>
          </cell>
          <cell r="AZ1756">
            <v>0.9003300329891134</v>
          </cell>
        </row>
        <row r="1757">
          <cell r="G1757">
            <v>6715</v>
          </cell>
          <cell r="I1757">
            <v>0.90057265562306443</v>
          </cell>
          <cell r="AX1757">
            <v>6715</v>
          </cell>
          <cell r="AZ1757">
            <v>0.90057265562306443</v>
          </cell>
        </row>
        <row r="1758">
          <cell r="G1758">
            <v>6719</v>
          </cell>
          <cell r="I1758">
            <v>0.9009425976386839</v>
          </cell>
          <cell r="AX1758">
            <v>6719</v>
          </cell>
          <cell r="AZ1758">
            <v>0.9009425976386839</v>
          </cell>
        </row>
        <row r="1759">
          <cell r="G1759">
            <v>6719</v>
          </cell>
          <cell r="I1759">
            <v>0.90128253157447746</v>
          </cell>
          <cell r="AX1759">
            <v>6719</v>
          </cell>
          <cell r="AZ1759">
            <v>0.90128253157447746</v>
          </cell>
        </row>
        <row r="1760">
          <cell r="G1760">
            <v>6720</v>
          </cell>
          <cell r="I1760">
            <v>0.90177579476055658</v>
          </cell>
          <cell r="AX1760">
            <v>6720</v>
          </cell>
          <cell r="AZ1760">
            <v>0.90177579476055658</v>
          </cell>
        </row>
        <row r="1761">
          <cell r="G1761">
            <v>6720</v>
          </cell>
          <cell r="I1761">
            <v>0.90218427867239959</v>
          </cell>
          <cell r="AX1761">
            <v>6720</v>
          </cell>
          <cell r="AZ1761">
            <v>0.90218427867239959</v>
          </cell>
        </row>
        <row r="1762">
          <cell r="G1762">
            <v>6721</v>
          </cell>
          <cell r="I1762">
            <v>0.90275086389306769</v>
          </cell>
          <cell r="AX1762">
            <v>6721</v>
          </cell>
          <cell r="AZ1762">
            <v>0.90275086389306769</v>
          </cell>
        </row>
        <row r="1763">
          <cell r="G1763">
            <v>6721</v>
          </cell>
          <cell r="I1763">
            <v>0.90309079782886126</v>
          </cell>
          <cell r="AX1763">
            <v>6721</v>
          </cell>
          <cell r="AZ1763">
            <v>0.90309079782886126</v>
          </cell>
        </row>
        <row r="1764">
          <cell r="G1764">
            <v>6724</v>
          </cell>
          <cell r="I1764">
            <v>0.90365738304952936</v>
          </cell>
          <cell r="AX1764">
            <v>6724</v>
          </cell>
          <cell r="AZ1764">
            <v>0.90365738304952936</v>
          </cell>
        </row>
        <row r="1765">
          <cell r="G1765">
            <v>6724</v>
          </cell>
          <cell r="I1765">
            <v>0.90406586696137237</v>
          </cell>
          <cell r="AX1765">
            <v>6724</v>
          </cell>
          <cell r="AZ1765">
            <v>0.90406586696137237</v>
          </cell>
        </row>
        <row r="1766">
          <cell r="G1766">
            <v>6724</v>
          </cell>
          <cell r="I1766">
            <v>0.90443580897699183</v>
          </cell>
          <cell r="AX1766">
            <v>6724</v>
          </cell>
          <cell r="AZ1766">
            <v>0.90443580897699183</v>
          </cell>
        </row>
        <row r="1767">
          <cell r="G1767">
            <v>6724</v>
          </cell>
          <cell r="I1767">
            <v>0.90480575099261129</v>
          </cell>
          <cell r="AX1767">
            <v>6724</v>
          </cell>
          <cell r="AZ1767">
            <v>0.90480575099261129</v>
          </cell>
        </row>
        <row r="1768">
          <cell r="G1768">
            <v>6725</v>
          </cell>
          <cell r="I1768">
            <v>0.9052142349044543</v>
          </cell>
          <cell r="AX1768">
            <v>6725</v>
          </cell>
          <cell r="AZ1768">
            <v>0.9052142349044543</v>
          </cell>
        </row>
        <row r="1769">
          <cell r="G1769">
            <v>6725</v>
          </cell>
          <cell r="I1769">
            <v>0.90558417692007376</v>
          </cell>
          <cell r="AX1769">
            <v>6725</v>
          </cell>
          <cell r="AZ1769">
            <v>0.90558417692007376</v>
          </cell>
        </row>
        <row r="1770">
          <cell r="G1770">
            <v>6726</v>
          </cell>
          <cell r="I1770">
            <v>0.90607744010615288</v>
          </cell>
          <cell r="AX1770">
            <v>6726</v>
          </cell>
          <cell r="AZ1770">
            <v>0.90607744010615288</v>
          </cell>
        </row>
        <row r="1771">
          <cell r="G1771">
            <v>6726</v>
          </cell>
          <cell r="I1771">
            <v>0.90664402532682098</v>
          </cell>
          <cell r="AX1771">
            <v>6726</v>
          </cell>
          <cell r="AZ1771">
            <v>0.90664402532682098</v>
          </cell>
        </row>
        <row r="1772">
          <cell r="G1772">
            <v>6728</v>
          </cell>
          <cell r="I1772">
            <v>0.90721061054748908</v>
          </cell>
          <cell r="AX1772">
            <v>6728</v>
          </cell>
          <cell r="AZ1772">
            <v>0.90721061054748908</v>
          </cell>
        </row>
        <row r="1773">
          <cell r="G1773">
            <v>6728</v>
          </cell>
          <cell r="I1773">
            <v>0.90758055256310854</v>
          </cell>
          <cell r="AX1773">
            <v>6728</v>
          </cell>
          <cell r="AZ1773">
            <v>0.90758055256310854</v>
          </cell>
        </row>
        <row r="1774">
          <cell r="G1774">
            <v>6728</v>
          </cell>
          <cell r="I1774">
            <v>0.90795049457872801</v>
          </cell>
          <cell r="AX1774">
            <v>6728</v>
          </cell>
          <cell r="AZ1774">
            <v>0.90795049457872801</v>
          </cell>
        </row>
        <row r="1775">
          <cell r="G1775">
            <v>6729</v>
          </cell>
          <cell r="I1775">
            <v>0.90832043659434747</v>
          </cell>
          <cell r="AX1775">
            <v>6729</v>
          </cell>
          <cell r="AZ1775">
            <v>0.90832043659434747</v>
          </cell>
        </row>
        <row r="1776">
          <cell r="G1776">
            <v>6731</v>
          </cell>
          <cell r="I1776">
            <v>0.90881369978042659</v>
          </cell>
          <cell r="AX1776">
            <v>6731</v>
          </cell>
          <cell r="AZ1776">
            <v>0.90881369978042659</v>
          </cell>
        </row>
        <row r="1777">
          <cell r="G1777">
            <v>6733</v>
          </cell>
          <cell r="I1777">
            <v>0.90905632241437762</v>
          </cell>
          <cell r="AX1777">
            <v>6733</v>
          </cell>
          <cell r="AZ1777">
            <v>0.90905632241437762</v>
          </cell>
        </row>
        <row r="1778">
          <cell r="G1778">
            <v>6734</v>
          </cell>
          <cell r="I1778">
            <v>0.90929894504832864</v>
          </cell>
          <cell r="AX1778">
            <v>6734</v>
          </cell>
          <cell r="AZ1778">
            <v>0.90929894504832864</v>
          </cell>
        </row>
        <row r="1779">
          <cell r="G1779">
            <v>6735</v>
          </cell>
          <cell r="I1779">
            <v>0.90979220823440776</v>
          </cell>
          <cell r="AX1779">
            <v>6735</v>
          </cell>
          <cell r="AZ1779">
            <v>0.90979220823440776</v>
          </cell>
        </row>
        <row r="1780">
          <cell r="G1780">
            <v>6735</v>
          </cell>
          <cell r="I1780">
            <v>0.91003483086835879</v>
          </cell>
          <cell r="AX1780">
            <v>6735</v>
          </cell>
          <cell r="AZ1780">
            <v>0.91003483086835879</v>
          </cell>
        </row>
        <row r="1781">
          <cell r="G1781">
            <v>6736</v>
          </cell>
          <cell r="I1781">
            <v>0.91040477288397825</v>
          </cell>
          <cell r="AX1781">
            <v>6736</v>
          </cell>
          <cell r="AZ1781">
            <v>0.91040477288397825</v>
          </cell>
        </row>
        <row r="1782">
          <cell r="G1782">
            <v>6738</v>
          </cell>
          <cell r="I1782">
            <v>0.91064739551792928</v>
          </cell>
          <cell r="AX1782">
            <v>6738</v>
          </cell>
          <cell r="AZ1782">
            <v>0.91064739551792928</v>
          </cell>
        </row>
        <row r="1783">
          <cell r="G1783">
            <v>6739</v>
          </cell>
          <cell r="I1783">
            <v>0.91101733753354874</v>
          </cell>
          <cell r="AX1783">
            <v>6739</v>
          </cell>
          <cell r="AZ1783">
            <v>0.91101733753354874</v>
          </cell>
        </row>
        <row r="1784">
          <cell r="G1784">
            <v>6741</v>
          </cell>
          <cell r="I1784">
            <v>0.91151060071962786</v>
          </cell>
          <cell r="AX1784">
            <v>6741</v>
          </cell>
          <cell r="AZ1784">
            <v>0.91151060071962786</v>
          </cell>
        </row>
        <row r="1785">
          <cell r="G1785">
            <v>6741</v>
          </cell>
          <cell r="I1785">
            <v>0.91188054273524732</v>
          </cell>
          <cell r="AX1785">
            <v>6741</v>
          </cell>
          <cell r="AZ1785">
            <v>0.91188054273524732</v>
          </cell>
        </row>
        <row r="1786">
          <cell r="G1786">
            <v>6741</v>
          </cell>
          <cell r="I1786">
            <v>0.91220310809761729</v>
          </cell>
          <cell r="AX1786">
            <v>6741</v>
          </cell>
          <cell r="AZ1786">
            <v>0.91220310809761729</v>
          </cell>
        </row>
        <row r="1787">
          <cell r="G1787">
            <v>6768</v>
          </cell>
          <cell r="I1787">
            <v>0.91254287006733736</v>
          </cell>
          <cell r="AX1787">
            <v>6768</v>
          </cell>
          <cell r="AZ1787">
            <v>0.91254287006733736</v>
          </cell>
        </row>
        <row r="1788">
          <cell r="G1788">
            <v>6778</v>
          </cell>
          <cell r="I1788">
            <v>0.91277719533824198</v>
          </cell>
          <cell r="AX1788">
            <v>6778</v>
          </cell>
          <cell r="AZ1788">
            <v>0.91277719533824198</v>
          </cell>
        </row>
        <row r="1789">
          <cell r="G1789">
            <v>6779</v>
          </cell>
          <cell r="I1789">
            <v>0.91301152060914659</v>
          </cell>
          <cell r="AX1789">
            <v>6779</v>
          </cell>
          <cell r="AZ1789">
            <v>0.91301152060914659</v>
          </cell>
        </row>
        <row r="1790">
          <cell r="G1790">
            <v>6782</v>
          </cell>
          <cell r="I1790">
            <v>0.91335128257886666</v>
          </cell>
          <cell r="AX1790">
            <v>6782</v>
          </cell>
          <cell r="AZ1790">
            <v>0.91335128257886666</v>
          </cell>
        </row>
        <row r="1791">
          <cell r="G1791">
            <v>6783</v>
          </cell>
          <cell r="I1791">
            <v>0.91436052996848616</v>
          </cell>
          <cell r="AX1791">
            <v>6783</v>
          </cell>
          <cell r="AZ1791">
            <v>0.91436052996848616</v>
          </cell>
        </row>
        <row r="1792">
          <cell r="G1792">
            <v>6784</v>
          </cell>
          <cell r="I1792">
            <v>0.91459485523939077</v>
          </cell>
          <cell r="AX1792">
            <v>6784</v>
          </cell>
          <cell r="AZ1792">
            <v>0.91459485523939077</v>
          </cell>
        </row>
        <row r="1793">
          <cell r="G1793">
            <v>6787</v>
          </cell>
          <cell r="I1793">
            <v>0.91491335790327422</v>
          </cell>
          <cell r="AX1793">
            <v>6787</v>
          </cell>
          <cell r="AZ1793">
            <v>0.91491335790327422</v>
          </cell>
        </row>
        <row r="1794">
          <cell r="G1794">
            <v>6789</v>
          </cell>
          <cell r="I1794">
            <v>0.91551889343959036</v>
          </cell>
          <cell r="AX1794">
            <v>6789</v>
          </cell>
          <cell r="AZ1794">
            <v>0.91551889343959036</v>
          </cell>
        </row>
        <row r="1795">
          <cell r="G1795">
            <v>6790</v>
          </cell>
          <cell r="I1795">
            <v>0.91592258379713454</v>
          </cell>
          <cell r="AX1795">
            <v>6790</v>
          </cell>
          <cell r="AZ1795">
            <v>0.91592258379713454</v>
          </cell>
        </row>
        <row r="1796">
          <cell r="G1796">
            <v>6790</v>
          </cell>
          <cell r="I1796">
            <v>0.91713367636552612</v>
          </cell>
          <cell r="AX1796">
            <v>6790</v>
          </cell>
          <cell r="AZ1796">
            <v>0.91713367636552612</v>
          </cell>
        </row>
        <row r="1797">
          <cell r="G1797">
            <v>6792</v>
          </cell>
          <cell r="I1797">
            <v>0.91773921190184227</v>
          </cell>
          <cell r="AX1797">
            <v>6792</v>
          </cell>
          <cell r="AZ1797">
            <v>0.91773921190184227</v>
          </cell>
        </row>
        <row r="1798">
          <cell r="G1798">
            <v>6793</v>
          </cell>
          <cell r="I1798">
            <v>0.91895030447023385</v>
          </cell>
          <cell r="AX1798">
            <v>6793</v>
          </cell>
          <cell r="AZ1798">
            <v>0.91895030447023385</v>
          </cell>
        </row>
        <row r="1799">
          <cell r="G1799">
            <v>6794</v>
          </cell>
          <cell r="I1799">
            <v>0.92016139703862543</v>
          </cell>
          <cell r="AX1799">
            <v>6794</v>
          </cell>
          <cell r="AZ1799">
            <v>0.92016139703862543</v>
          </cell>
        </row>
        <row r="1800">
          <cell r="G1800">
            <v>6796</v>
          </cell>
          <cell r="I1800">
            <v>0.92044258306455906</v>
          </cell>
          <cell r="AX1800">
            <v>6796</v>
          </cell>
          <cell r="AZ1800">
            <v>0.92044258306455906</v>
          </cell>
        </row>
        <row r="1801">
          <cell r="G1801">
            <v>6796</v>
          </cell>
          <cell r="I1801">
            <v>0.92145183045417856</v>
          </cell>
          <cell r="AX1801">
            <v>6796</v>
          </cell>
          <cell r="AZ1801">
            <v>0.92145183045417856</v>
          </cell>
        </row>
        <row r="1802">
          <cell r="G1802">
            <v>6797</v>
          </cell>
          <cell r="I1802">
            <v>0.92185552081172273</v>
          </cell>
          <cell r="AX1802">
            <v>6797</v>
          </cell>
          <cell r="AZ1802">
            <v>0.92185552081172273</v>
          </cell>
        </row>
        <row r="1803">
          <cell r="G1803">
            <v>6804</v>
          </cell>
          <cell r="I1803">
            <v>0.92223788737615264</v>
          </cell>
          <cell r="AX1803">
            <v>6804</v>
          </cell>
          <cell r="AZ1803">
            <v>0.92223788737615264</v>
          </cell>
        </row>
        <row r="1804">
          <cell r="G1804">
            <v>6806</v>
          </cell>
          <cell r="I1804">
            <v>0.92310302719617809</v>
          </cell>
          <cell r="AX1804">
            <v>6806</v>
          </cell>
          <cell r="AZ1804">
            <v>0.92310302719617809</v>
          </cell>
        </row>
        <row r="1805">
          <cell r="G1805">
            <v>6807</v>
          </cell>
          <cell r="I1805">
            <v>0.92431411976456967</v>
          </cell>
          <cell r="AX1805">
            <v>6807</v>
          </cell>
          <cell r="AZ1805">
            <v>0.92431411976456967</v>
          </cell>
        </row>
        <row r="1806">
          <cell r="G1806">
            <v>6808</v>
          </cell>
          <cell r="I1806">
            <v>0.92532336715418917</v>
          </cell>
          <cell r="AX1806">
            <v>6808</v>
          </cell>
          <cell r="AZ1806">
            <v>0.92532336715418917</v>
          </cell>
        </row>
        <row r="1807">
          <cell r="G1807">
            <v>6809</v>
          </cell>
          <cell r="I1807">
            <v>0.92566966383470228</v>
          </cell>
          <cell r="AX1807">
            <v>6809</v>
          </cell>
          <cell r="AZ1807">
            <v>0.92566966383470228</v>
          </cell>
        </row>
        <row r="1808">
          <cell r="G1808">
            <v>6811</v>
          </cell>
          <cell r="I1808">
            <v>0.9260159605152154</v>
          </cell>
          <cell r="AX1808">
            <v>6811</v>
          </cell>
          <cell r="AZ1808">
            <v>0.9260159605152154</v>
          </cell>
        </row>
        <row r="1809">
          <cell r="G1809">
            <v>6814</v>
          </cell>
          <cell r="I1809">
            <v>0.92641999480490655</v>
          </cell>
          <cell r="AX1809">
            <v>6814</v>
          </cell>
          <cell r="AZ1809">
            <v>0.92641999480490655</v>
          </cell>
        </row>
        <row r="1810">
          <cell r="G1810">
            <v>6820</v>
          </cell>
          <cell r="I1810">
            <v>0.92676629148541967</v>
          </cell>
          <cell r="AX1810">
            <v>6820</v>
          </cell>
          <cell r="AZ1810">
            <v>0.92676629148541967</v>
          </cell>
        </row>
        <row r="1811">
          <cell r="G1811">
            <v>6830</v>
          </cell>
          <cell r="I1811">
            <v>0.92711258816593278</v>
          </cell>
          <cell r="AX1811">
            <v>6830</v>
          </cell>
          <cell r="AZ1811">
            <v>0.92711258816593278</v>
          </cell>
        </row>
        <row r="1812">
          <cell r="G1812">
            <v>6863</v>
          </cell>
          <cell r="I1812">
            <v>0.9278614574245122</v>
          </cell>
          <cell r="AX1812">
            <v>6863</v>
          </cell>
          <cell r="AZ1812">
            <v>0.9278614574245122</v>
          </cell>
        </row>
        <row r="1813">
          <cell r="G1813">
            <v>6865</v>
          </cell>
          <cell r="I1813">
            <v>0.92828393507558637</v>
          </cell>
          <cell r="AX1813">
            <v>6865</v>
          </cell>
          <cell r="AZ1813">
            <v>0.92828393507558637</v>
          </cell>
        </row>
        <row r="1814">
          <cell r="G1814">
            <v>6866</v>
          </cell>
          <cell r="I1814">
            <v>0.92884723144509884</v>
          </cell>
          <cell r="AX1814">
            <v>6866</v>
          </cell>
          <cell r="AZ1814">
            <v>0.92884723144509884</v>
          </cell>
        </row>
        <row r="1815">
          <cell r="G1815">
            <v>6868</v>
          </cell>
          <cell r="I1815">
            <v>0.92965461216018708</v>
          </cell>
          <cell r="AX1815">
            <v>6868</v>
          </cell>
          <cell r="AZ1815">
            <v>0.92965461216018708</v>
          </cell>
        </row>
        <row r="1816">
          <cell r="G1816">
            <v>6872</v>
          </cell>
          <cell r="I1816">
            <v>0.93007708981126125</v>
          </cell>
          <cell r="AX1816">
            <v>6872</v>
          </cell>
          <cell r="AZ1816">
            <v>0.93007708981126125</v>
          </cell>
        </row>
        <row r="1817">
          <cell r="G1817">
            <v>6872</v>
          </cell>
          <cell r="I1817">
            <v>0.93049956746233542</v>
          </cell>
          <cell r="AX1817">
            <v>6872</v>
          </cell>
          <cell r="AZ1817">
            <v>0.93049956746233542</v>
          </cell>
        </row>
        <row r="1818">
          <cell r="G1818">
            <v>6875</v>
          </cell>
          <cell r="I1818">
            <v>0.93130694817742365</v>
          </cell>
          <cell r="AX1818">
            <v>6875</v>
          </cell>
          <cell r="AZ1818">
            <v>0.93130694817742365</v>
          </cell>
        </row>
        <row r="1819">
          <cell r="G1819">
            <v>6876</v>
          </cell>
          <cell r="I1819">
            <v>0.93186861086923789</v>
          </cell>
          <cell r="AX1819">
            <v>6876</v>
          </cell>
          <cell r="AZ1819">
            <v>0.93186861086923789</v>
          </cell>
        </row>
        <row r="1820">
          <cell r="G1820">
            <v>6880</v>
          </cell>
          <cell r="I1820">
            <v>0.93229108852031206</v>
          </cell>
          <cell r="AX1820">
            <v>6880</v>
          </cell>
          <cell r="AZ1820">
            <v>0.93229108852031206</v>
          </cell>
        </row>
        <row r="1821">
          <cell r="G1821">
            <v>6881</v>
          </cell>
          <cell r="I1821">
            <v>0.93259263103019641</v>
          </cell>
          <cell r="AX1821">
            <v>6881</v>
          </cell>
          <cell r="AZ1821">
            <v>0.93259263103019641</v>
          </cell>
        </row>
        <row r="1822">
          <cell r="G1822">
            <v>6882</v>
          </cell>
          <cell r="I1822">
            <v>0.93289417354008075</v>
          </cell>
          <cell r="AX1822">
            <v>6882</v>
          </cell>
          <cell r="AZ1822">
            <v>0.93289417354008075</v>
          </cell>
        </row>
        <row r="1823">
          <cell r="G1823">
            <v>6889</v>
          </cell>
          <cell r="I1823">
            <v>0.93336065301021198</v>
          </cell>
          <cell r="AX1823">
            <v>6889</v>
          </cell>
          <cell r="AZ1823">
            <v>0.93336065301021198</v>
          </cell>
        </row>
        <row r="1824">
          <cell r="G1824">
            <v>6927</v>
          </cell>
          <cell r="I1824">
            <v>0.93392394937972445</v>
          </cell>
          <cell r="AX1824">
            <v>6927</v>
          </cell>
          <cell r="AZ1824">
            <v>0.93392394937972445</v>
          </cell>
        </row>
        <row r="1825">
          <cell r="G1825">
            <v>6930</v>
          </cell>
          <cell r="I1825">
            <v>0.93434642703079862</v>
          </cell>
          <cell r="AX1825">
            <v>6930</v>
          </cell>
          <cell r="AZ1825">
            <v>0.93434642703079862</v>
          </cell>
        </row>
        <row r="1826">
          <cell r="G1826">
            <v>6931</v>
          </cell>
          <cell r="I1826">
            <v>0.93490808972261286</v>
          </cell>
          <cell r="AX1826">
            <v>6931</v>
          </cell>
          <cell r="AZ1826">
            <v>0.93490808972261286</v>
          </cell>
        </row>
        <row r="1827">
          <cell r="G1827">
            <v>6937</v>
          </cell>
          <cell r="I1827">
            <v>0.93553006951470763</v>
          </cell>
          <cell r="AX1827">
            <v>6937</v>
          </cell>
          <cell r="AZ1827">
            <v>0.93553006951470763</v>
          </cell>
        </row>
        <row r="1828">
          <cell r="G1828">
            <v>6939</v>
          </cell>
          <cell r="I1828">
            <v>0.9360933658842201</v>
          </cell>
          <cell r="AX1828">
            <v>6939</v>
          </cell>
          <cell r="AZ1828">
            <v>0.9360933658842201</v>
          </cell>
        </row>
        <row r="1829">
          <cell r="G1829">
            <v>7023</v>
          </cell>
          <cell r="I1829">
            <v>0.93639490839410444</v>
          </cell>
          <cell r="AX1829">
            <v>7023</v>
          </cell>
          <cell r="AZ1829">
            <v>0.93639490839410444</v>
          </cell>
        </row>
        <row r="1830">
          <cell r="G1830">
            <v>7033</v>
          </cell>
          <cell r="I1830">
            <v>0.93681738604517861</v>
          </cell>
          <cell r="AX1830">
            <v>7033</v>
          </cell>
          <cell r="AZ1830">
            <v>0.93681738604517861</v>
          </cell>
        </row>
        <row r="1831">
          <cell r="G1831">
            <v>7038</v>
          </cell>
          <cell r="I1831">
            <v>0.93723986369625278</v>
          </cell>
          <cell r="AX1831">
            <v>7038</v>
          </cell>
          <cell r="AZ1831">
            <v>0.93723986369625278</v>
          </cell>
        </row>
        <row r="1832">
          <cell r="G1832">
            <v>7047</v>
          </cell>
          <cell r="I1832">
            <v>0.93766234134732696</v>
          </cell>
          <cell r="AX1832">
            <v>7047</v>
          </cell>
          <cell r="AZ1832">
            <v>0.93766234134732696</v>
          </cell>
        </row>
        <row r="1833">
          <cell r="G1833">
            <v>7048</v>
          </cell>
          <cell r="I1833">
            <v>0.93808481899840113</v>
          </cell>
          <cell r="AX1833">
            <v>7048</v>
          </cell>
          <cell r="AZ1833">
            <v>0.93808481899840113</v>
          </cell>
        </row>
        <row r="1834">
          <cell r="G1834">
            <v>7061</v>
          </cell>
          <cell r="I1834">
            <v>0.9384885093559453</v>
          </cell>
          <cell r="AX1834">
            <v>7061</v>
          </cell>
          <cell r="AZ1834">
            <v>0.9384885093559453</v>
          </cell>
        </row>
        <row r="1835">
          <cell r="G1835">
            <v>7063</v>
          </cell>
          <cell r="I1835">
            <v>0.93889219971348947</v>
          </cell>
          <cell r="AX1835">
            <v>7063</v>
          </cell>
          <cell r="AZ1835">
            <v>0.93889219971348947</v>
          </cell>
        </row>
        <row r="1836">
          <cell r="G1836">
            <v>7064</v>
          </cell>
          <cell r="I1836">
            <v>0.93942888433312766</v>
          </cell>
          <cell r="AX1836">
            <v>7064</v>
          </cell>
          <cell r="AZ1836">
            <v>0.93942888433312766</v>
          </cell>
        </row>
        <row r="1837">
          <cell r="G1837">
            <v>7066</v>
          </cell>
          <cell r="I1837">
            <v>0.93966320960403227</v>
          </cell>
          <cell r="AX1837">
            <v>7066</v>
          </cell>
          <cell r="AZ1837">
            <v>0.93966320960403227</v>
          </cell>
        </row>
        <row r="1838">
          <cell r="G1838">
            <v>7076</v>
          </cell>
          <cell r="I1838">
            <v>0.94020146341409105</v>
          </cell>
          <cell r="AX1838">
            <v>7076</v>
          </cell>
          <cell r="AZ1838">
            <v>0.94020146341409105</v>
          </cell>
        </row>
        <row r="1839">
          <cell r="G1839">
            <v>7076</v>
          </cell>
          <cell r="I1839">
            <v>0.94060515377163523</v>
          </cell>
          <cell r="AX1839">
            <v>7076</v>
          </cell>
          <cell r="AZ1839">
            <v>0.94060515377163523</v>
          </cell>
        </row>
        <row r="1840">
          <cell r="G1840">
            <v>7077</v>
          </cell>
          <cell r="I1840">
            <v>0.94105091132990959</v>
          </cell>
          <cell r="AX1840">
            <v>7077</v>
          </cell>
          <cell r="AZ1840">
            <v>0.94105091132990959</v>
          </cell>
        </row>
        <row r="1841">
          <cell r="G1841">
            <v>7078</v>
          </cell>
          <cell r="I1841">
            <v>0.94145460168745376</v>
          </cell>
          <cell r="AX1841">
            <v>7078</v>
          </cell>
          <cell r="AZ1841">
            <v>0.94145460168745376</v>
          </cell>
        </row>
        <row r="1842">
          <cell r="G1842">
            <v>7080</v>
          </cell>
          <cell r="I1842">
            <v>0.94185829204499794</v>
          </cell>
          <cell r="AX1842">
            <v>7080</v>
          </cell>
          <cell r="AZ1842">
            <v>0.94185829204499794</v>
          </cell>
        </row>
        <row r="1843">
          <cell r="G1843">
            <v>7084</v>
          </cell>
          <cell r="I1843">
            <v>0.94226198240254211</v>
          </cell>
          <cell r="AX1843">
            <v>7084</v>
          </cell>
          <cell r="AZ1843">
            <v>0.94226198240254211</v>
          </cell>
        </row>
        <row r="1844">
          <cell r="G1844">
            <v>7117</v>
          </cell>
          <cell r="I1844">
            <v>0.94260174437226218</v>
          </cell>
          <cell r="AX1844">
            <v>7117</v>
          </cell>
          <cell r="AZ1844">
            <v>0.94260174437226218</v>
          </cell>
        </row>
        <row r="1845">
          <cell r="G1845">
            <v>7121</v>
          </cell>
          <cell r="I1845">
            <v>0.94317800268456475</v>
          </cell>
          <cell r="AX1845">
            <v>7121</v>
          </cell>
          <cell r="AZ1845">
            <v>0.94317800268456475</v>
          </cell>
        </row>
        <row r="1846">
          <cell r="G1846">
            <v>7123</v>
          </cell>
          <cell r="I1846">
            <v>0.94351675435360294</v>
          </cell>
          <cell r="AX1846">
            <v>7123</v>
          </cell>
          <cell r="AZ1846">
            <v>0.94351675435360294</v>
          </cell>
        </row>
        <row r="1847">
          <cell r="G1847">
            <v>7126</v>
          </cell>
          <cell r="I1847">
            <v>0.94385651632332301</v>
          </cell>
          <cell r="AX1847">
            <v>7126</v>
          </cell>
          <cell r="AZ1847">
            <v>0.94385651632332301</v>
          </cell>
        </row>
        <row r="1848">
          <cell r="G1848">
            <v>7126</v>
          </cell>
          <cell r="I1848">
            <v>0.94411132705273348</v>
          </cell>
          <cell r="AX1848">
            <v>7126</v>
          </cell>
          <cell r="AZ1848">
            <v>0.94411132705273348</v>
          </cell>
        </row>
        <row r="1849">
          <cell r="G1849">
            <v>7126</v>
          </cell>
          <cell r="I1849">
            <v>0.94436613778214396</v>
          </cell>
          <cell r="AX1849">
            <v>7126</v>
          </cell>
          <cell r="AZ1849">
            <v>0.94436613778214396</v>
          </cell>
        </row>
        <row r="1850">
          <cell r="G1850">
            <v>7127</v>
          </cell>
          <cell r="I1850">
            <v>0.94474835387625966</v>
          </cell>
          <cell r="AX1850">
            <v>7127</v>
          </cell>
          <cell r="AZ1850">
            <v>0.94474835387625966</v>
          </cell>
        </row>
        <row r="1851">
          <cell r="G1851">
            <v>7128</v>
          </cell>
          <cell r="I1851">
            <v>0.94500316460567013</v>
          </cell>
          <cell r="AX1851">
            <v>7128</v>
          </cell>
          <cell r="AZ1851">
            <v>0.94500316460567013</v>
          </cell>
        </row>
        <row r="1852">
          <cell r="G1852">
            <v>7129</v>
          </cell>
          <cell r="I1852">
            <v>0.9452579753350806</v>
          </cell>
          <cell r="AX1852">
            <v>7129</v>
          </cell>
          <cell r="AZ1852">
            <v>0.9452579753350806</v>
          </cell>
        </row>
        <row r="1853">
          <cell r="G1853">
            <v>7129</v>
          </cell>
          <cell r="I1853">
            <v>0.94551278606449107</v>
          </cell>
          <cell r="AX1853">
            <v>7129</v>
          </cell>
          <cell r="AZ1853">
            <v>0.94551278606449107</v>
          </cell>
        </row>
        <row r="1854">
          <cell r="G1854">
            <v>7131</v>
          </cell>
          <cell r="I1854">
            <v>0.94602092431592799</v>
          </cell>
          <cell r="AX1854">
            <v>7131</v>
          </cell>
          <cell r="AZ1854">
            <v>0.94602092431592799</v>
          </cell>
        </row>
        <row r="1855">
          <cell r="G1855">
            <v>7131</v>
          </cell>
          <cell r="I1855">
            <v>0.94630228230793523</v>
          </cell>
          <cell r="AX1855">
            <v>7131</v>
          </cell>
          <cell r="AZ1855">
            <v>0.94630228230793523</v>
          </cell>
        </row>
        <row r="1856">
          <cell r="G1856">
            <v>7132</v>
          </cell>
          <cell r="I1856">
            <v>0.94667742629727814</v>
          </cell>
          <cell r="AX1856">
            <v>7132</v>
          </cell>
          <cell r="AZ1856">
            <v>0.94667742629727814</v>
          </cell>
        </row>
        <row r="1857">
          <cell r="G1857">
            <v>7133</v>
          </cell>
          <cell r="I1857">
            <v>0.94695878428928537</v>
          </cell>
          <cell r="AX1857">
            <v>7133</v>
          </cell>
          <cell r="AZ1857">
            <v>0.94695878428928537</v>
          </cell>
        </row>
        <row r="1858">
          <cell r="G1858">
            <v>7133</v>
          </cell>
          <cell r="I1858">
            <v>0.94721359501869584</v>
          </cell>
          <cell r="AX1858">
            <v>7133</v>
          </cell>
          <cell r="AZ1858">
            <v>0.94721359501869584</v>
          </cell>
        </row>
        <row r="1859">
          <cell r="G1859">
            <v>7135</v>
          </cell>
          <cell r="I1859">
            <v>0.94757205829890911</v>
          </cell>
          <cell r="AX1859">
            <v>7135</v>
          </cell>
          <cell r="AZ1859">
            <v>0.94757205829890911</v>
          </cell>
        </row>
        <row r="1860">
          <cell r="G1860">
            <v>7136</v>
          </cell>
          <cell r="I1860">
            <v>0.94782686902831959</v>
          </cell>
          <cell r="AX1860">
            <v>7136</v>
          </cell>
          <cell r="AZ1860">
            <v>0.94782686902831959</v>
          </cell>
        </row>
        <row r="1861">
          <cell r="G1861">
            <v>7137</v>
          </cell>
          <cell r="I1861">
            <v>0.94816663099803966</v>
          </cell>
          <cell r="AX1861">
            <v>7137</v>
          </cell>
          <cell r="AZ1861">
            <v>0.94816663099803966</v>
          </cell>
        </row>
        <row r="1862">
          <cell r="G1862">
            <v>7137</v>
          </cell>
          <cell r="I1862">
            <v>0.94842144172745013</v>
          </cell>
          <cell r="AX1862">
            <v>7137</v>
          </cell>
          <cell r="AZ1862">
            <v>0.94842144172745013</v>
          </cell>
        </row>
        <row r="1863">
          <cell r="G1863">
            <v>7137</v>
          </cell>
          <cell r="I1863">
            <v>0.9486762524568606</v>
          </cell>
          <cell r="AX1863">
            <v>7137</v>
          </cell>
          <cell r="AZ1863">
            <v>0.9486762524568606</v>
          </cell>
        </row>
        <row r="1864">
          <cell r="G1864">
            <v>7137</v>
          </cell>
          <cell r="I1864">
            <v>0.94893106318627107</v>
          </cell>
          <cell r="AX1864">
            <v>7137</v>
          </cell>
          <cell r="AZ1864">
            <v>0.94893106318627107</v>
          </cell>
        </row>
        <row r="1865">
          <cell r="G1865">
            <v>7137</v>
          </cell>
          <cell r="I1865">
            <v>0.94931512791567685</v>
          </cell>
          <cell r="AX1865">
            <v>7137</v>
          </cell>
          <cell r="AZ1865">
            <v>0.94931512791567685</v>
          </cell>
        </row>
        <row r="1866">
          <cell r="G1866">
            <v>7138</v>
          </cell>
          <cell r="I1866">
            <v>0.94965387958471503</v>
          </cell>
          <cell r="AX1866">
            <v>7138</v>
          </cell>
          <cell r="AZ1866">
            <v>0.94965387958471503</v>
          </cell>
        </row>
        <row r="1867">
          <cell r="G1867">
            <v>7141</v>
          </cell>
          <cell r="I1867">
            <v>0.9499086903141255</v>
          </cell>
          <cell r="AX1867">
            <v>7141</v>
          </cell>
          <cell r="AZ1867">
            <v>0.9499086903141255</v>
          </cell>
        </row>
        <row r="1868">
          <cell r="G1868">
            <v>7141</v>
          </cell>
          <cell r="I1868">
            <v>0.95016350104353597</v>
          </cell>
          <cell r="AX1868">
            <v>7141</v>
          </cell>
          <cell r="AZ1868">
            <v>0.95016350104353597</v>
          </cell>
        </row>
        <row r="1869">
          <cell r="G1869">
            <v>7141</v>
          </cell>
          <cell r="I1869">
            <v>0.95041831177294644</v>
          </cell>
          <cell r="AX1869">
            <v>7141</v>
          </cell>
          <cell r="AZ1869">
            <v>0.95041831177294644</v>
          </cell>
        </row>
        <row r="1870">
          <cell r="G1870">
            <v>7141</v>
          </cell>
          <cell r="I1870">
            <v>0.95067312250235692</v>
          </cell>
          <cell r="AX1870">
            <v>7141</v>
          </cell>
          <cell r="AZ1870">
            <v>0.95067312250235692</v>
          </cell>
        </row>
        <row r="1871">
          <cell r="G1871">
            <v>7143</v>
          </cell>
          <cell r="I1871">
            <v>0.95092793323176739</v>
          </cell>
          <cell r="AX1871">
            <v>7143</v>
          </cell>
          <cell r="AZ1871">
            <v>0.95092793323176739</v>
          </cell>
        </row>
        <row r="1872">
          <cell r="G1872">
            <v>7144</v>
          </cell>
          <cell r="I1872">
            <v>0.95139224163022074</v>
          </cell>
          <cell r="AX1872">
            <v>7144</v>
          </cell>
          <cell r="AZ1872">
            <v>0.95139224163022074</v>
          </cell>
        </row>
        <row r="1873">
          <cell r="G1873">
            <v>7144</v>
          </cell>
          <cell r="I1873">
            <v>0.95175070491043401</v>
          </cell>
          <cell r="AX1873">
            <v>7144</v>
          </cell>
          <cell r="AZ1873">
            <v>0.95175070491043401</v>
          </cell>
        </row>
        <row r="1874">
          <cell r="G1874">
            <v>7145</v>
          </cell>
          <cell r="I1874">
            <v>0.95200551563984448</v>
          </cell>
          <cell r="AX1874">
            <v>7145</v>
          </cell>
          <cell r="AZ1874">
            <v>0.95200551563984448</v>
          </cell>
        </row>
        <row r="1875">
          <cell r="G1875">
            <v>7145</v>
          </cell>
          <cell r="I1875">
            <v>0.95262278786067711</v>
          </cell>
          <cell r="AX1875">
            <v>7145</v>
          </cell>
          <cell r="AZ1875">
            <v>0.95262278786067711</v>
          </cell>
        </row>
        <row r="1876">
          <cell r="G1876">
            <v>7145</v>
          </cell>
          <cell r="I1876">
            <v>0.95305805548846789</v>
          </cell>
          <cell r="AX1876">
            <v>7145</v>
          </cell>
          <cell r="AZ1876">
            <v>0.95305805548846789</v>
          </cell>
        </row>
        <row r="1877">
          <cell r="G1877">
            <v>7146</v>
          </cell>
          <cell r="I1877">
            <v>0.95344257162881663</v>
          </cell>
          <cell r="AX1877">
            <v>7146</v>
          </cell>
          <cell r="AZ1877">
            <v>0.95344257162881663</v>
          </cell>
        </row>
        <row r="1878">
          <cell r="G1878">
            <v>7147</v>
          </cell>
          <cell r="I1878">
            <v>0.95372392962082386</v>
          </cell>
          <cell r="AX1878">
            <v>7147</v>
          </cell>
          <cell r="AZ1878">
            <v>0.95372392962082386</v>
          </cell>
        </row>
        <row r="1879">
          <cell r="G1879">
            <v>7148</v>
          </cell>
          <cell r="I1879">
            <v>0.95397874035023433</v>
          </cell>
          <cell r="AX1879">
            <v>7148</v>
          </cell>
          <cell r="AZ1879">
            <v>0.95397874035023433</v>
          </cell>
        </row>
        <row r="1880">
          <cell r="G1880">
            <v>7148</v>
          </cell>
          <cell r="I1880">
            <v>0.9545549986625369</v>
          </cell>
          <cell r="AX1880">
            <v>7148</v>
          </cell>
          <cell r="AZ1880">
            <v>0.9545549986625369</v>
          </cell>
        </row>
        <row r="1881">
          <cell r="G1881">
            <v>7149</v>
          </cell>
          <cell r="I1881">
            <v>0.95513125697483947</v>
          </cell>
          <cell r="AX1881">
            <v>7149</v>
          </cell>
          <cell r="AZ1881">
            <v>0.95513125697483947</v>
          </cell>
        </row>
        <row r="1882">
          <cell r="G1882">
            <v>7150</v>
          </cell>
          <cell r="I1882">
            <v>0.95564186723858302</v>
          </cell>
          <cell r="AX1882">
            <v>7150</v>
          </cell>
          <cell r="AZ1882">
            <v>0.95564186723858302</v>
          </cell>
        </row>
        <row r="1883">
          <cell r="G1883">
            <v>7150</v>
          </cell>
          <cell r="I1883">
            <v>0.9560259319679888</v>
          </cell>
          <cell r="AX1883">
            <v>7150</v>
          </cell>
          <cell r="AZ1883">
            <v>0.9560259319679888</v>
          </cell>
        </row>
        <row r="1884">
          <cell r="G1884">
            <v>7151</v>
          </cell>
          <cell r="I1884">
            <v>0.95638439524820207</v>
          </cell>
          <cell r="AX1884">
            <v>7151</v>
          </cell>
          <cell r="AZ1884">
            <v>0.95638439524820207</v>
          </cell>
        </row>
        <row r="1885">
          <cell r="G1885">
            <v>7151</v>
          </cell>
          <cell r="I1885">
            <v>0.95673262654704205</v>
          </cell>
          <cell r="AX1885">
            <v>7151</v>
          </cell>
          <cell r="AZ1885">
            <v>0.95673262654704205</v>
          </cell>
        </row>
        <row r="1886">
          <cell r="G1886">
            <v>7152</v>
          </cell>
          <cell r="I1886">
            <v>0.95711669127644783</v>
          </cell>
          <cell r="AX1886">
            <v>7152</v>
          </cell>
          <cell r="AZ1886">
            <v>0.95711669127644783</v>
          </cell>
        </row>
        <row r="1887">
          <cell r="G1887">
            <v>7153</v>
          </cell>
          <cell r="I1887">
            <v>0.9573715020058583</v>
          </cell>
          <cell r="AX1887">
            <v>7153</v>
          </cell>
          <cell r="AZ1887">
            <v>0.9573715020058583</v>
          </cell>
        </row>
        <row r="1888">
          <cell r="G1888">
            <v>7153</v>
          </cell>
          <cell r="I1888">
            <v>0.95788211226960185</v>
          </cell>
          <cell r="AX1888">
            <v>7153</v>
          </cell>
          <cell r="AZ1888">
            <v>0.95788211226960185</v>
          </cell>
        </row>
        <row r="1889">
          <cell r="G1889">
            <v>7153</v>
          </cell>
          <cell r="I1889">
            <v>0.95831737989739263</v>
          </cell>
          <cell r="AX1889">
            <v>7153</v>
          </cell>
          <cell r="AZ1889">
            <v>0.95831737989739263</v>
          </cell>
        </row>
        <row r="1890">
          <cell r="G1890">
            <v>7153</v>
          </cell>
          <cell r="I1890">
            <v>0.9587014446267984</v>
          </cell>
          <cell r="AX1890">
            <v>7153</v>
          </cell>
          <cell r="AZ1890">
            <v>0.9587014446267984</v>
          </cell>
        </row>
        <row r="1891">
          <cell r="G1891">
            <v>7154</v>
          </cell>
          <cell r="I1891">
            <v>0.95911111080539668</v>
          </cell>
          <cell r="AX1891">
            <v>7154</v>
          </cell>
          <cell r="AZ1891">
            <v>0.95911111080539668</v>
          </cell>
        </row>
        <row r="1892">
          <cell r="G1892">
            <v>7155</v>
          </cell>
          <cell r="I1892">
            <v>0.95953520063840991</v>
          </cell>
          <cell r="AX1892">
            <v>7155</v>
          </cell>
          <cell r="AZ1892">
            <v>0.95953520063840991</v>
          </cell>
        </row>
        <row r="1893">
          <cell r="G1893">
            <v>7155</v>
          </cell>
          <cell r="I1893">
            <v>0.95989366391862319</v>
          </cell>
          <cell r="AX1893">
            <v>7155</v>
          </cell>
          <cell r="AZ1893">
            <v>0.95989366391862319</v>
          </cell>
        </row>
        <row r="1894">
          <cell r="G1894">
            <v>7155</v>
          </cell>
          <cell r="I1894">
            <v>0.96024189521746317</v>
          </cell>
          <cell r="AX1894">
            <v>7155</v>
          </cell>
          <cell r="AZ1894">
            <v>0.96024189521746317</v>
          </cell>
        </row>
        <row r="1895">
          <cell r="G1895">
            <v>7157</v>
          </cell>
          <cell r="I1895">
            <v>0.96069425197380809</v>
          </cell>
          <cell r="AX1895">
            <v>7157</v>
          </cell>
          <cell r="AZ1895">
            <v>0.96069425197380809</v>
          </cell>
        </row>
        <row r="1896">
          <cell r="G1896">
            <v>7157</v>
          </cell>
          <cell r="I1896">
            <v>0.96110391815240637</v>
          </cell>
          <cell r="AX1896">
            <v>7157</v>
          </cell>
          <cell r="AZ1896">
            <v>0.96110391815240637</v>
          </cell>
        </row>
        <row r="1897">
          <cell r="G1897">
            <v>7158</v>
          </cell>
          <cell r="I1897">
            <v>0.96171843891606301</v>
          </cell>
          <cell r="AX1897">
            <v>7158</v>
          </cell>
          <cell r="AZ1897">
            <v>0.96171843891606301</v>
          </cell>
        </row>
        <row r="1898">
          <cell r="G1898">
            <v>7158</v>
          </cell>
          <cell r="I1898">
            <v>0.96211424032998527</v>
          </cell>
          <cell r="AX1898">
            <v>7158</v>
          </cell>
          <cell r="AZ1898">
            <v>0.96211424032998527</v>
          </cell>
        </row>
        <row r="1899">
          <cell r="G1899">
            <v>7159</v>
          </cell>
          <cell r="I1899">
            <v>0.96249830505939105</v>
          </cell>
          <cell r="AX1899">
            <v>7159</v>
          </cell>
          <cell r="AZ1899">
            <v>0.96249830505939105</v>
          </cell>
        </row>
        <row r="1900">
          <cell r="G1900">
            <v>7160</v>
          </cell>
          <cell r="I1900">
            <v>0.96304294310992866</v>
          </cell>
          <cell r="AX1900">
            <v>7160</v>
          </cell>
          <cell r="AZ1900">
            <v>0.96304294310992866</v>
          </cell>
        </row>
        <row r="1901">
          <cell r="G1901">
            <v>7162</v>
          </cell>
          <cell r="I1901">
            <v>0.96339117440876865</v>
          </cell>
          <cell r="AX1901">
            <v>7162</v>
          </cell>
          <cell r="AZ1901">
            <v>0.96339117440876865</v>
          </cell>
        </row>
        <row r="1902">
          <cell r="G1902">
            <v>7163</v>
          </cell>
          <cell r="I1902">
            <v>0.96396984024610022</v>
          </cell>
          <cell r="AX1902">
            <v>7163</v>
          </cell>
          <cell r="AZ1902">
            <v>0.96396984024610022</v>
          </cell>
        </row>
        <row r="1903">
          <cell r="G1903">
            <v>7166</v>
          </cell>
          <cell r="I1903">
            <v>0.964405107873891</v>
          </cell>
          <cell r="AX1903">
            <v>7166</v>
          </cell>
          <cell r="AZ1903">
            <v>0.964405107873891</v>
          </cell>
        </row>
        <row r="1904">
          <cell r="G1904">
            <v>7195</v>
          </cell>
          <cell r="I1904">
            <v>0.96472240677525989</v>
          </cell>
          <cell r="AX1904">
            <v>7195</v>
          </cell>
          <cell r="AZ1904">
            <v>0.96472240677525989</v>
          </cell>
        </row>
        <row r="1905">
          <cell r="G1905">
            <v>7202</v>
          </cell>
          <cell r="I1905">
            <v>0.96521556248254303</v>
          </cell>
          <cell r="AX1905">
            <v>7202</v>
          </cell>
          <cell r="AZ1905">
            <v>0.96521556248254303</v>
          </cell>
        </row>
        <row r="1906">
          <cell r="G1906">
            <v>7205</v>
          </cell>
          <cell r="I1906">
            <v>0.96570871818982618</v>
          </cell>
          <cell r="AX1906">
            <v>7205</v>
          </cell>
          <cell r="AZ1906">
            <v>0.96570871818982618</v>
          </cell>
        </row>
        <row r="1907">
          <cell r="G1907">
            <v>7207</v>
          </cell>
          <cell r="I1907">
            <v>0.96602601709119507</v>
          </cell>
          <cell r="AX1907">
            <v>7207</v>
          </cell>
          <cell r="AZ1907">
            <v>0.96602601709119507</v>
          </cell>
        </row>
        <row r="1908">
          <cell r="G1908">
            <v>7211</v>
          </cell>
          <cell r="I1908">
            <v>0.96634331599256396</v>
          </cell>
          <cell r="AX1908">
            <v>7211</v>
          </cell>
          <cell r="AZ1908">
            <v>0.96634331599256396</v>
          </cell>
        </row>
        <row r="1909">
          <cell r="G1909">
            <v>7405</v>
          </cell>
          <cell r="I1909">
            <v>0.96657764126346857</v>
          </cell>
          <cell r="AX1909">
            <v>7405</v>
          </cell>
          <cell r="AZ1909">
            <v>0.96657764126346857</v>
          </cell>
        </row>
        <row r="1910">
          <cell r="G1910">
            <v>7408</v>
          </cell>
          <cell r="I1910">
            <v>0.96687054247815951</v>
          </cell>
          <cell r="AX1910">
            <v>7408</v>
          </cell>
          <cell r="AZ1910">
            <v>0.96687054247815951</v>
          </cell>
        </row>
        <row r="1911">
          <cell r="G1911">
            <v>7410</v>
          </cell>
          <cell r="I1911">
            <v>0.96724568646750242</v>
          </cell>
          <cell r="AX1911">
            <v>7410</v>
          </cell>
          <cell r="AZ1911">
            <v>0.96724568646750242</v>
          </cell>
        </row>
        <row r="1912">
          <cell r="G1912">
            <v>7414</v>
          </cell>
          <cell r="I1912">
            <v>0.9675854484372225</v>
          </cell>
          <cell r="AX1912">
            <v>7414</v>
          </cell>
          <cell r="AZ1912">
            <v>0.9675854484372225</v>
          </cell>
        </row>
        <row r="1913">
          <cell r="G1913">
            <v>7422</v>
          </cell>
          <cell r="I1913">
            <v>0.96790395110110594</v>
          </cell>
          <cell r="AX1913">
            <v>7422</v>
          </cell>
          <cell r="AZ1913">
            <v>0.96790395110110594</v>
          </cell>
        </row>
        <row r="1914">
          <cell r="G1914">
            <v>7426</v>
          </cell>
          <cell r="I1914">
            <v>0.96813827637201055</v>
          </cell>
          <cell r="AX1914">
            <v>7426</v>
          </cell>
          <cell r="AZ1914">
            <v>0.96813827637201055</v>
          </cell>
        </row>
        <row r="1915">
          <cell r="G1915">
            <v>7429</v>
          </cell>
          <cell r="I1915">
            <v>0.96839308710142102</v>
          </cell>
          <cell r="AX1915">
            <v>7429</v>
          </cell>
          <cell r="AZ1915">
            <v>0.96839308710142102</v>
          </cell>
        </row>
        <row r="1916">
          <cell r="G1916">
            <v>7505</v>
          </cell>
          <cell r="I1916">
            <v>0.96885397767416348</v>
          </cell>
          <cell r="AX1916">
            <v>7505</v>
          </cell>
          <cell r="AZ1916">
            <v>0.96885397767416348</v>
          </cell>
        </row>
        <row r="1917">
          <cell r="G1917">
            <v>7511</v>
          </cell>
          <cell r="I1917">
            <v>0.96931486824690594</v>
          </cell>
          <cell r="AX1917">
            <v>7511</v>
          </cell>
          <cell r="AZ1917">
            <v>0.96931486824690594</v>
          </cell>
        </row>
        <row r="1918">
          <cell r="G1918">
            <v>7511</v>
          </cell>
          <cell r="I1918">
            <v>0.96996864026683927</v>
          </cell>
          <cell r="AX1918">
            <v>7511</v>
          </cell>
          <cell r="AZ1918">
            <v>0.96996864026683927</v>
          </cell>
        </row>
        <row r="1919">
          <cell r="G1919">
            <v>7511</v>
          </cell>
          <cell r="I1919">
            <v>0.97025775822791316</v>
          </cell>
          <cell r="AX1919">
            <v>7511</v>
          </cell>
          <cell r="AZ1919">
            <v>0.97025775822791316</v>
          </cell>
        </row>
        <row r="1920">
          <cell r="G1920">
            <v>7516</v>
          </cell>
          <cell r="I1920">
            <v>0.97114925184870271</v>
          </cell>
          <cell r="AX1920">
            <v>7516</v>
          </cell>
          <cell r="AZ1920">
            <v>0.97114925184870271</v>
          </cell>
        </row>
        <row r="1921">
          <cell r="G1921">
            <v>7516</v>
          </cell>
          <cell r="I1921">
            <v>0.97163531395545388</v>
          </cell>
          <cell r="AX1921">
            <v>7516</v>
          </cell>
          <cell r="AZ1921">
            <v>0.97163531395545388</v>
          </cell>
        </row>
        <row r="1922">
          <cell r="G1922">
            <v>7517</v>
          </cell>
          <cell r="I1922">
            <v>0.97228908597538721</v>
          </cell>
          <cell r="AX1922">
            <v>7517</v>
          </cell>
          <cell r="AZ1922">
            <v>0.97228908597538721</v>
          </cell>
        </row>
        <row r="1923">
          <cell r="G1923">
            <v>7518</v>
          </cell>
          <cell r="I1923">
            <v>0.97290360673904386</v>
          </cell>
          <cell r="AX1923">
            <v>7518</v>
          </cell>
          <cell r="AZ1923">
            <v>0.97290360673904386</v>
          </cell>
        </row>
        <row r="1924">
          <cell r="G1924">
            <v>7520</v>
          </cell>
          <cell r="I1924">
            <v>0.97358214187356129</v>
          </cell>
          <cell r="AX1924">
            <v>7520</v>
          </cell>
          <cell r="AZ1924">
            <v>0.97358214187356129</v>
          </cell>
        </row>
        <row r="1925">
          <cell r="G1925">
            <v>7520</v>
          </cell>
          <cell r="I1925">
            <v>0.97387125983463518</v>
          </cell>
          <cell r="AX1925">
            <v>7520</v>
          </cell>
          <cell r="AZ1925">
            <v>0.97387125983463518</v>
          </cell>
        </row>
        <row r="1926">
          <cell r="G1926">
            <v>7521</v>
          </cell>
          <cell r="I1926">
            <v>0.97435732194138636</v>
          </cell>
          <cell r="AX1926">
            <v>7521</v>
          </cell>
          <cell r="AZ1926">
            <v>0.97435732194138636</v>
          </cell>
        </row>
        <row r="1927">
          <cell r="G1927">
            <v>7525</v>
          </cell>
          <cell r="I1927">
            <v>0.97543071267642179</v>
          </cell>
          <cell r="AX1927">
            <v>7525</v>
          </cell>
          <cell r="AZ1927">
            <v>0.97543071267642179</v>
          </cell>
        </row>
        <row r="1928">
          <cell r="G1928">
            <v>7525</v>
          </cell>
          <cell r="I1928">
            <v>0.97604362125813937</v>
          </cell>
          <cell r="AX1928">
            <v>7525</v>
          </cell>
          <cell r="AZ1928">
            <v>0.97604362125813937</v>
          </cell>
        </row>
        <row r="1929">
          <cell r="G1929">
            <v>7527</v>
          </cell>
          <cell r="I1929">
            <v>0.97685100197322761</v>
          </cell>
          <cell r="AX1929">
            <v>7527</v>
          </cell>
          <cell r="AZ1929">
            <v>0.97685100197322761</v>
          </cell>
        </row>
        <row r="1930">
          <cell r="G1930">
            <v>7527</v>
          </cell>
          <cell r="I1930">
            <v>0.97752777445549166</v>
          </cell>
          <cell r="AX1930">
            <v>7527</v>
          </cell>
          <cell r="AZ1930">
            <v>0.97752777445549166</v>
          </cell>
        </row>
        <row r="1931">
          <cell r="G1931">
            <v>7527</v>
          </cell>
          <cell r="I1931">
            <v>0.97810403276779423</v>
          </cell>
          <cell r="AX1931">
            <v>7527</v>
          </cell>
          <cell r="AZ1931">
            <v>0.97810403276779423</v>
          </cell>
        </row>
        <row r="1932">
          <cell r="G1932">
            <v>7529</v>
          </cell>
          <cell r="I1932">
            <v>0.97871694134951182</v>
          </cell>
          <cell r="AX1932">
            <v>7529</v>
          </cell>
          <cell r="AZ1932">
            <v>0.97871694134951182</v>
          </cell>
        </row>
        <row r="1933">
          <cell r="G1933">
            <v>7529</v>
          </cell>
          <cell r="I1933">
            <v>0.97929319966181438</v>
          </cell>
          <cell r="AX1933">
            <v>7529</v>
          </cell>
          <cell r="AZ1933">
            <v>0.97929319966181438</v>
          </cell>
        </row>
        <row r="1934">
          <cell r="G1934">
            <v>7530</v>
          </cell>
          <cell r="I1934">
            <v>0.97994697168174771</v>
          </cell>
          <cell r="AX1934">
            <v>7530</v>
          </cell>
          <cell r="AZ1934">
            <v>0.97994697168174771</v>
          </cell>
        </row>
        <row r="1935">
          <cell r="G1935">
            <v>7530</v>
          </cell>
          <cell r="I1935">
            <v>0.98023608964282161</v>
          </cell>
          <cell r="AX1935">
            <v>7530</v>
          </cell>
          <cell r="AZ1935">
            <v>0.98023608964282161</v>
          </cell>
        </row>
        <row r="1936">
          <cell r="G1936">
            <v>7533</v>
          </cell>
          <cell r="I1936">
            <v>0.98104347035790984</v>
          </cell>
          <cell r="AX1936">
            <v>7533</v>
          </cell>
          <cell r="AZ1936">
            <v>0.98104347035790984</v>
          </cell>
        </row>
        <row r="1937">
          <cell r="G1937">
            <v>7540</v>
          </cell>
          <cell r="I1937">
            <v>0.98152953246466101</v>
          </cell>
          <cell r="AX1937">
            <v>7540</v>
          </cell>
          <cell r="AZ1937">
            <v>0.98152953246466101</v>
          </cell>
        </row>
        <row r="1938">
          <cell r="G1938">
            <v>7540</v>
          </cell>
          <cell r="I1938">
            <v>0.98181865042573491</v>
          </cell>
          <cell r="AX1938">
            <v>7540</v>
          </cell>
          <cell r="AZ1938">
            <v>0.98181865042573491</v>
          </cell>
        </row>
        <row r="1939">
          <cell r="G1939">
            <v>7556</v>
          </cell>
          <cell r="I1939">
            <v>0.98227193149972492</v>
          </cell>
          <cell r="AX1939">
            <v>7556</v>
          </cell>
          <cell r="AZ1939">
            <v>0.98227193149972492</v>
          </cell>
        </row>
        <row r="1940">
          <cell r="G1940">
            <v>7558</v>
          </cell>
          <cell r="I1940">
            <v>0.98261186543551848</v>
          </cell>
          <cell r="AX1940">
            <v>7558</v>
          </cell>
          <cell r="AZ1940">
            <v>0.98261186543551848</v>
          </cell>
        </row>
        <row r="1941">
          <cell r="G1941">
            <v>7559</v>
          </cell>
          <cell r="I1941">
            <v>0.98306514650950849</v>
          </cell>
          <cell r="AX1941">
            <v>7559</v>
          </cell>
          <cell r="AZ1941">
            <v>0.98306514650950849</v>
          </cell>
        </row>
        <row r="1942">
          <cell r="G1942">
            <v>7564</v>
          </cell>
          <cell r="I1942">
            <v>0.98330776914345952</v>
          </cell>
          <cell r="AX1942">
            <v>7564</v>
          </cell>
          <cell r="AZ1942">
            <v>0.98330776914345952</v>
          </cell>
        </row>
        <row r="1943">
          <cell r="G1943">
            <v>7566</v>
          </cell>
          <cell r="I1943">
            <v>0.98368312809039427</v>
          </cell>
          <cell r="AX1943">
            <v>7566</v>
          </cell>
          <cell r="AZ1943">
            <v>0.98368312809039427</v>
          </cell>
        </row>
        <row r="1944">
          <cell r="G1944">
            <v>7566</v>
          </cell>
          <cell r="I1944">
            <v>0.98402306202618783</v>
          </cell>
          <cell r="AX1944">
            <v>7566</v>
          </cell>
          <cell r="AZ1944">
            <v>0.98402306202618783</v>
          </cell>
        </row>
        <row r="1945">
          <cell r="G1945">
            <v>7568</v>
          </cell>
          <cell r="I1945">
            <v>0.98447634310017784</v>
          </cell>
          <cell r="AX1945">
            <v>7568</v>
          </cell>
          <cell r="AZ1945">
            <v>0.98447634310017784</v>
          </cell>
        </row>
        <row r="1946">
          <cell r="G1946">
            <v>7569</v>
          </cell>
          <cell r="I1946">
            <v>0.98471896573412887</v>
          </cell>
          <cell r="AX1946">
            <v>7569</v>
          </cell>
          <cell r="AZ1946">
            <v>0.98471896573412887</v>
          </cell>
        </row>
        <row r="1947">
          <cell r="G1947">
            <v>7571</v>
          </cell>
          <cell r="I1947">
            <v>0.98517224680811888</v>
          </cell>
          <cell r="AX1947">
            <v>7571</v>
          </cell>
          <cell r="AZ1947">
            <v>0.98517224680811888</v>
          </cell>
        </row>
        <row r="1948">
          <cell r="G1948">
            <v>7572</v>
          </cell>
          <cell r="I1948">
            <v>0.98551218074391245</v>
          </cell>
          <cell r="AX1948">
            <v>7572</v>
          </cell>
          <cell r="AZ1948">
            <v>0.98551218074391245</v>
          </cell>
        </row>
        <row r="1949">
          <cell r="G1949">
            <v>7573</v>
          </cell>
          <cell r="I1949">
            <v>0.98596546181790246</v>
          </cell>
          <cell r="AX1949">
            <v>7573</v>
          </cell>
          <cell r="AZ1949">
            <v>0.98596546181790246</v>
          </cell>
        </row>
        <row r="1950">
          <cell r="G1950">
            <v>7573</v>
          </cell>
          <cell r="I1950">
            <v>0.98628899448943586</v>
          </cell>
          <cell r="AX1950">
            <v>7573</v>
          </cell>
          <cell r="AZ1950">
            <v>0.98628899448943586</v>
          </cell>
        </row>
        <row r="1951">
          <cell r="G1951">
            <v>7574</v>
          </cell>
          <cell r="I1951">
            <v>0.98662892842522942</v>
          </cell>
          <cell r="AX1951">
            <v>7574</v>
          </cell>
          <cell r="AZ1951">
            <v>0.98662892842522942</v>
          </cell>
        </row>
        <row r="1952">
          <cell r="G1952">
            <v>7574</v>
          </cell>
          <cell r="I1952">
            <v>0.98696886236102299</v>
          </cell>
          <cell r="AX1952">
            <v>7574</v>
          </cell>
          <cell r="AZ1952">
            <v>0.98696886236102299</v>
          </cell>
        </row>
        <row r="1953">
          <cell r="G1953">
            <v>7576</v>
          </cell>
          <cell r="I1953">
            <v>0.98742078920218423</v>
          </cell>
          <cell r="AX1953">
            <v>7576</v>
          </cell>
          <cell r="AZ1953">
            <v>0.98742078920218423</v>
          </cell>
        </row>
        <row r="1954">
          <cell r="G1954">
            <v>7578</v>
          </cell>
          <cell r="I1954">
            <v>0.98779614814911898</v>
          </cell>
          <cell r="AX1954">
            <v>7578</v>
          </cell>
          <cell r="AZ1954">
            <v>0.98779614814911898</v>
          </cell>
        </row>
        <row r="1955">
          <cell r="G1955">
            <v>7578</v>
          </cell>
          <cell r="I1955">
            <v>0.98813608208491255</v>
          </cell>
          <cell r="AX1955">
            <v>7578</v>
          </cell>
          <cell r="AZ1955">
            <v>0.98813608208491255</v>
          </cell>
        </row>
        <row r="1956">
          <cell r="G1956">
            <v>7579</v>
          </cell>
          <cell r="I1956">
            <v>0.98847601602070612</v>
          </cell>
          <cell r="AX1956">
            <v>7579</v>
          </cell>
          <cell r="AZ1956">
            <v>0.98847601602070612</v>
          </cell>
        </row>
        <row r="1957">
          <cell r="G1957">
            <v>7579</v>
          </cell>
          <cell r="I1957">
            <v>0.98871863865465714</v>
          </cell>
          <cell r="AX1957">
            <v>7579</v>
          </cell>
          <cell r="AZ1957">
            <v>0.98871863865465714</v>
          </cell>
        </row>
        <row r="1958">
          <cell r="G1958">
            <v>7581</v>
          </cell>
          <cell r="I1958">
            <v>0.98897359985438194</v>
          </cell>
          <cell r="AX1958">
            <v>7581</v>
          </cell>
          <cell r="AZ1958">
            <v>0.98897359985438194</v>
          </cell>
        </row>
        <row r="1959">
          <cell r="G1959">
            <v>7582</v>
          </cell>
          <cell r="I1959">
            <v>0.98942688092837194</v>
          </cell>
          <cell r="AX1959">
            <v>7582</v>
          </cell>
          <cell r="AZ1959">
            <v>0.98942688092837194</v>
          </cell>
        </row>
        <row r="1960">
          <cell r="G1960">
            <v>7587</v>
          </cell>
          <cell r="I1960">
            <v>0.98969478257512766</v>
          </cell>
          <cell r="AX1960">
            <v>7587</v>
          </cell>
          <cell r="AZ1960">
            <v>0.98969478257512766</v>
          </cell>
        </row>
        <row r="1961">
          <cell r="G1961">
            <v>7588</v>
          </cell>
          <cell r="I1961">
            <v>0.98993740520907869</v>
          </cell>
          <cell r="AX1961">
            <v>7588</v>
          </cell>
          <cell r="AZ1961">
            <v>0.98993740520907869</v>
          </cell>
        </row>
        <row r="1962">
          <cell r="G1962">
            <v>7588</v>
          </cell>
          <cell r="I1962">
            <v>0.99025590787296214</v>
          </cell>
          <cell r="AX1962">
            <v>7588</v>
          </cell>
          <cell r="AZ1962">
            <v>0.99025590787296214</v>
          </cell>
        </row>
        <row r="1963">
          <cell r="G1963">
            <v>7591</v>
          </cell>
          <cell r="I1963">
            <v>0.99059584180875571</v>
          </cell>
          <cell r="AX1963">
            <v>7591</v>
          </cell>
          <cell r="AZ1963">
            <v>0.99059584180875571</v>
          </cell>
        </row>
        <row r="1964">
          <cell r="G1964">
            <v>7603</v>
          </cell>
          <cell r="I1964">
            <v>0.99094753392482493</v>
          </cell>
          <cell r="AX1964">
            <v>7603</v>
          </cell>
          <cell r="AZ1964">
            <v>0.99094753392482493</v>
          </cell>
        </row>
        <row r="1965">
          <cell r="G1965">
            <v>7609</v>
          </cell>
          <cell r="I1965">
            <v>0.99176450174851083</v>
          </cell>
          <cell r="AX1965">
            <v>7609</v>
          </cell>
          <cell r="AZ1965">
            <v>0.99176450174851083</v>
          </cell>
        </row>
        <row r="1966">
          <cell r="G1966">
            <v>7612</v>
          </cell>
          <cell r="I1966">
            <v>0.99208300441239428</v>
          </cell>
          <cell r="AX1966">
            <v>7612</v>
          </cell>
          <cell r="AZ1966">
            <v>0.99208300441239428</v>
          </cell>
        </row>
        <row r="1967">
          <cell r="G1967">
            <v>7620</v>
          </cell>
          <cell r="I1967">
            <v>0.99269752517605092</v>
          </cell>
          <cell r="AX1967">
            <v>7620</v>
          </cell>
          <cell r="AZ1967">
            <v>0.99269752517605092</v>
          </cell>
        </row>
        <row r="1968">
          <cell r="G1968">
            <v>7797</v>
          </cell>
          <cell r="I1968">
            <v>0.99351690052476582</v>
          </cell>
          <cell r="AX1968">
            <v>7797</v>
          </cell>
          <cell r="AZ1968">
            <v>0.99351690052476582</v>
          </cell>
        </row>
        <row r="1969">
          <cell r="G1969">
            <v>7804</v>
          </cell>
          <cell r="I1969">
            <v>0.99433627587348072</v>
          </cell>
          <cell r="AX1969">
            <v>7804</v>
          </cell>
          <cell r="AZ1969">
            <v>0.99433627587348072</v>
          </cell>
        </row>
        <row r="1970">
          <cell r="G1970">
            <v>7808</v>
          </cell>
          <cell r="I1970">
            <v>0.99515565122219563</v>
          </cell>
          <cell r="AX1970">
            <v>7808</v>
          </cell>
          <cell r="AZ1970">
            <v>0.99515565122219563</v>
          </cell>
        </row>
        <row r="1971">
          <cell r="G1971">
            <v>7921</v>
          </cell>
          <cell r="I1971">
            <v>0.99544476918326952</v>
          </cell>
          <cell r="AX1971">
            <v>7921</v>
          </cell>
          <cell r="AZ1971">
            <v>0.99544476918326952</v>
          </cell>
        </row>
        <row r="1972">
          <cell r="G1972">
            <v>7925</v>
          </cell>
          <cell r="I1972">
            <v>0.99573388714434341</v>
          </cell>
          <cell r="AX1972">
            <v>7925</v>
          </cell>
          <cell r="AZ1972">
            <v>0.99573388714434341</v>
          </cell>
        </row>
        <row r="1973">
          <cell r="G1973">
            <v>7987</v>
          </cell>
          <cell r="I1973">
            <v>0.99597650977829444</v>
          </cell>
          <cell r="AX1973">
            <v>7987</v>
          </cell>
          <cell r="AZ1973">
            <v>0.99597650977829444</v>
          </cell>
        </row>
        <row r="1974">
          <cell r="G1974">
            <v>7990</v>
          </cell>
          <cell r="I1974">
            <v>0.99621913241224547</v>
          </cell>
          <cell r="AX1974">
            <v>7990</v>
          </cell>
          <cell r="AZ1974">
            <v>0.99621913241224547</v>
          </cell>
        </row>
        <row r="1975">
          <cell r="G1975">
            <v>7992</v>
          </cell>
          <cell r="I1975">
            <v>0.99658309860681082</v>
          </cell>
          <cell r="AX1975">
            <v>7992</v>
          </cell>
          <cell r="AZ1975">
            <v>0.99658309860681082</v>
          </cell>
        </row>
        <row r="1976">
          <cell r="G1976">
            <v>7992</v>
          </cell>
          <cell r="I1976">
            <v>0.99682572124076185</v>
          </cell>
          <cell r="AX1976">
            <v>7992</v>
          </cell>
          <cell r="AZ1976">
            <v>0.99682572124076185</v>
          </cell>
        </row>
        <row r="1977">
          <cell r="G1977">
            <v>8104</v>
          </cell>
          <cell r="I1977">
            <v>0.99706834387471288</v>
          </cell>
          <cell r="AX1977">
            <v>8104</v>
          </cell>
          <cell r="AZ1977">
            <v>0.99706834387471288</v>
          </cell>
        </row>
        <row r="1978">
          <cell r="G1978">
            <v>8114</v>
          </cell>
          <cell r="I1978">
            <v>0.99731096650866391</v>
          </cell>
          <cell r="AX1978">
            <v>8114</v>
          </cell>
          <cell r="AZ1978">
            <v>0.99731096650866391</v>
          </cell>
        </row>
        <row r="1979">
          <cell r="G1979">
            <v>8115</v>
          </cell>
          <cell r="I1979">
            <v>0.99765090044445748</v>
          </cell>
          <cell r="AX1979">
            <v>8115</v>
          </cell>
          <cell r="AZ1979">
            <v>0.99765090044445748</v>
          </cell>
        </row>
        <row r="1980">
          <cell r="G1980">
            <v>8120</v>
          </cell>
          <cell r="I1980">
            <v>0.99789352307840851</v>
          </cell>
          <cell r="AX1980">
            <v>8120</v>
          </cell>
          <cell r="AZ1980">
            <v>0.99789352307840851</v>
          </cell>
        </row>
        <row r="1981">
          <cell r="G1981">
            <v>8122</v>
          </cell>
          <cell r="I1981">
            <v>0.99813614571235953</v>
          </cell>
          <cell r="AX1981">
            <v>8122</v>
          </cell>
          <cell r="AZ1981">
            <v>0.99813614571235953</v>
          </cell>
        </row>
        <row r="1982">
          <cell r="G1982">
            <v>10030</v>
          </cell>
          <cell r="I1982">
            <v>0.99833597028976795</v>
          </cell>
          <cell r="AX1982">
            <v>10030</v>
          </cell>
          <cell r="AZ1982">
            <v>0.99833597028976795</v>
          </cell>
        </row>
        <row r="1983">
          <cell r="G1983">
            <v>10035</v>
          </cell>
          <cell r="I1983">
            <v>0.9984562175666637</v>
          </cell>
          <cell r="AX1983">
            <v>10035</v>
          </cell>
          <cell r="AZ1983">
            <v>0.9984562175666637</v>
          </cell>
        </row>
        <row r="1984">
          <cell r="G1984">
            <v>10039</v>
          </cell>
          <cell r="I1984">
            <v>0.99860653741066296</v>
          </cell>
          <cell r="AX1984">
            <v>10039</v>
          </cell>
          <cell r="AZ1984">
            <v>0.99860653741066296</v>
          </cell>
        </row>
        <row r="1985">
          <cell r="G1985">
            <v>10040</v>
          </cell>
          <cell r="I1985">
            <v>0.99872678468755871</v>
          </cell>
          <cell r="AX1985">
            <v>10040</v>
          </cell>
          <cell r="AZ1985">
            <v>0.99872678468755871</v>
          </cell>
        </row>
        <row r="1986">
          <cell r="G1986">
            <v>10043</v>
          </cell>
          <cell r="I1986">
            <v>0.99884703196445446</v>
          </cell>
          <cell r="AX1986">
            <v>10043</v>
          </cell>
          <cell r="AZ1986">
            <v>0.99884703196445446</v>
          </cell>
        </row>
        <row r="1987">
          <cell r="G1987">
            <v>10045</v>
          </cell>
          <cell r="I1987">
            <v>0.9989672792413502</v>
          </cell>
          <cell r="AX1987">
            <v>10045</v>
          </cell>
          <cell r="AZ1987">
            <v>0.9989672792413502</v>
          </cell>
        </row>
        <row r="1988">
          <cell r="G1988">
            <v>10047</v>
          </cell>
          <cell r="I1988">
            <v>0.99908752651824595</v>
          </cell>
          <cell r="AX1988">
            <v>10047</v>
          </cell>
          <cell r="AZ1988">
            <v>0.99908752651824595</v>
          </cell>
        </row>
        <row r="1989">
          <cell r="G1989">
            <v>10048</v>
          </cell>
          <cell r="I1989">
            <v>0.9992077737951417</v>
          </cell>
          <cell r="AX1989">
            <v>10048</v>
          </cell>
          <cell r="AZ1989">
            <v>0.9992077737951417</v>
          </cell>
        </row>
        <row r="1990">
          <cell r="G1990">
            <v>10050</v>
          </cell>
          <cell r="I1990">
            <v>0.99934053160388459</v>
          </cell>
          <cell r="AX1990">
            <v>10050</v>
          </cell>
          <cell r="AZ1990">
            <v>0.99934053160388459</v>
          </cell>
        </row>
        <row r="1991">
          <cell r="G1991">
            <v>10052</v>
          </cell>
          <cell r="I1991">
            <v>0.99950650036057243</v>
          </cell>
          <cell r="AX1991">
            <v>10052</v>
          </cell>
          <cell r="AZ1991">
            <v>0.99950650036057243</v>
          </cell>
        </row>
        <row r="1992">
          <cell r="G1992">
            <v>10053</v>
          </cell>
          <cell r="I1992">
            <v>0.99962674763746817</v>
          </cell>
          <cell r="AX1992">
            <v>10053</v>
          </cell>
          <cell r="AZ1992">
            <v>0.99962674763746817</v>
          </cell>
        </row>
        <row r="1993">
          <cell r="G1993">
            <v>10056</v>
          </cell>
          <cell r="I1993">
            <v>0.99974699491436392</v>
          </cell>
          <cell r="AX1993">
            <v>10056</v>
          </cell>
          <cell r="AZ1993">
            <v>0.99974699491436392</v>
          </cell>
        </row>
        <row r="1994">
          <cell r="G1994">
            <v>10057</v>
          </cell>
          <cell r="I1994">
            <v>0.99986724219125966</v>
          </cell>
          <cell r="AX1994">
            <v>10057</v>
          </cell>
          <cell r="AZ1994">
            <v>0.99986724219125966</v>
          </cell>
        </row>
        <row r="1995">
          <cell r="G1995">
            <v>10059</v>
          </cell>
          <cell r="I1995">
            <v>1.0000000000000027</v>
          </cell>
          <cell r="AX1995">
            <v>10059</v>
          </cell>
          <cell r="AZ1995">
            <v>1.0000000000000027</v>
          </cell>
        </row>
      </sheetData>
      <sheetData sheetId="13">
        <row r="4">
          <cell r="U4">
            <v>1</v>
          </cell>
          <cell r="V4">
            <v>30</v>
          </cell>
          <cell r="Y4">
            <v>1</v>
          </cell>
          <cell r="Z4">
            <v>1</v>
          </cell>
        </row>
        <row r="5">
          <cell r="S5">
            <v>1</v>
          </cell>
          <cell r="U5">
            <v>2</v>
          </cell>
          <cell r="V5">
            <v>30</v>
          </cell>
          <cell r="Y5">
            <v>2</v>
          </cell>
          <cell r="Z5">
            <v>2</v>
          </cell>
        </row>
        <row r="6">
          <cell r="U6">
            <v>3</v>
          </cell>
          <cell r="V6">
            <v>30</v>
          </cell>
          <cell r="Y6">
            <v>3</v>
          </cell>
          <cell r="Z6">
            <v>5</v>
          </cell>
        </row>
        <row r="7">
          <cell r="D7">
            <v>1001</v>
          </cell>
          <cell r="U7">
            <v>4</v>
          </cell>
          <cell r="V7">
            <v>30</v>
          </cell>
          <cell r="Y7">
            <v>4</v>
          </cell>
          <cell r="Z7">
            <v>19</v>
          </cell>
        </row>
        <row r="8">
          <cell r="D8">
            <v>1</v>
          </cell>
          <cell r="S8">
            <v>7</v>
          </cell>
          <cell r="U8">
            <v>5</v>
          </cell>
          <cell r="V8">
            <v>26</v>
          </cell>
          <cell r="Y8">
            <v>5</v>
          </cell>
          <cell r="Z8">
            <v>20</v>
          </cell>
        </row>
        <row r="9">
          <cell r="U9">
            <v>6</v>
          </cell>
          <cell r="V9">
            <v>21</v>
          </cell>
          <cell r="Y9">
            <v>6</v>
          </cell>
          <cell r="Z9">
            <v>8</v>
          </cell>
        </row>
        <row r="10">
          <cell r="D10">
            <v>0.12720288565634427</v>
          </cell>
          <cell r="U10">
            <v>7</v>
          </cell>
          <cell r="V10">
            <v>16</v>
          </cell>
          <cell r="Y10">
            <v>96</v>
          </cell>
          <cell r="Z10">
            <v>8</v>
          </cell>
        </row>
        <row r="11">
          <cell r="D11">
            <v>0.1024505928853755</v>
          </cell>
          <cell r="S11">
            <v>1</v>
          </cell>
          <cell r="U11">
            <v>8</v>
          </cell>
          <cell r="V11">
            <v>11</v>
          </cell>
          <cell r="Y11">
            <v>99</v>
          </cell>
          <cell r="Z11">
            <v>8</v>
          </cell>
        </row>
        <row r="12">
          <cell r="D12">
            <v>12.700434240194317</v>
          </cell>
          <cell r="U12">
            <v>9</v>
          </cell>
          <cell r="V12">
            <v>8</v>
          </cell>
        </row>
        <row r="13">
          <cell r="D13">
            <v>11.97085798076442</v>
          </cell>
          <cell r="S13">
            <v>8</v>
          </cell>
          <cell r="U13">
            <v>10</v>
          </cell>
          <cell r="V13">
            <v>4</v>
          </cell>
        </row>
        <row r="14">
          <cell r="U14">
            <v>11</v>
          </cell>
          <cell r="V14">
            <v>2</v>
          </cell>
        </row>
        <row r="15">
          <cell r="D15">
            <v>1</v>
          </cell>
          <cell r="S15">
            <v>5</v>
          </cell>
          <cell r="U15">
            <v>12</v>
          </cell>
          <cell r="V15">
            <v>1</v>
          </cell>
        </row>
        <row r="16">
          <cell r="S16">
            <v>5549</v>
          </cell>
          <cell r="U16">
            <v>13</v>
          </cell>
          <cell r="V16">
            <v>0</v>
          </cell>
        </row>
        <row r="17">
          <cell r="D17">
            <v>5</v>
          </cell>
          <cell r="S17">
            <v>2395</v>
          </cell>
          <cell r="U17">
            <v>96</v>
          </cell>
          <cell r="V17">
            <v>30</v>
          </cell>
        </row>
        <row r="18">
          <cell r="D18">
            <v>2395</v>
          </cell>
        </row>
        <row r="19">
          <cell r="D19">
            <v>5549</v>
          </cell>
          <cell r="S19">
            <v>98.593000000000004</v>
          </cell>
        </row>
        <row r="21">
          <cell r="D21">
            <v>1</v>
          </cell>
          <cell r="R21">
            <v>1.1383399209486167</v>
          </cell>
        </row>
        <row r="23">
          <cell r="D23">
            <v>98.593000000000004</v>
          </cell>
        </row>
        <row r="24">
          <cell r="D24">
            <v>2378.1428571428573</v>
          </cell>
        </row>
        <row r="26">
          <cell r="D26" t="b">
            <v>1</v>
          </cell>
        </row>
        <row r="28">
          <cell r="D28">
            <v>8</v>
          </cell>
          <cell r="H28">
            <v>46520804</v>
          </cell>
          <cell r="N28" t="str">
            <v>(index)</v>
          </cell>
          <cell r="O28" t="str">
            <v>(kBtu)</v>
          </cell>
          <cell r="P28" t="str">
            <v>(kBtu)</v>
          </cell>
          <cell r="Q28" t="str">
            <v>$/kWh</v>
          </cell>
          <cell r="R28" t="str">
            <v>$/kBtu</v>
          </cell>
          <cell r="S28" t="str">
            <v>$/kWh</v>
          </cell>
          <cell r="T28" t="str">
            <v>$/kBtu</v>
          </cell>
        </row>
        <row r="29">
          <cell r="L29">
            <v>1</v>
          </cell>
          <cell r="V29">
            <v>5978</v>
          </cell>
        </row>
        <row r="30">
          <cell r="L30">
            <v>1</v>
          </cell>
          <cell r="V30">
            <v>5053</v>
          </cell>
        </row>
        <row r="31">
          <cell r="D31">
            <v>1</v>
          </cell>
          <cell r="L31">
            <v>1</v>
          </cell>
          <cell r="V31">
            <v>5053</v>
          </cell>
        </row>
        <row r="32">
          <cell r="L32">
            <v>1</v>
          </cell>
          <cell r="V32">
            <v>5053</v>
          </cell>
        </row>
        <row r="33">
          <cell r="L33">
            <v>1</v>
          </cell>
          <cell r="V33">
            <v>5914</v>
          </cell>
        </row>
        <row r="34">
          <cell r="L34">
            <v>1</v>
          </cell>
          <cell r="V34">
            <v>5053</v>
          </cell>
        </row>
        <row r="35">
          <cell r="L35">
            <v>1</v>
          </cell>
          <cell r="V35">
            <v>5549</v>
          </cell>
        </row>
        <row r="36">
          <cell r="L36">
            <v>1</v>
          </cell>
          <cell r="V36">
            <v>5549</v>
          </cell>
        </row>
        <row r="37">
          <cell r="L37">
            <v>1</v>
          </cell>
          <cell r="V37">
            <v>5872</v>
          </cell>
        </row>
        <row r="38">
          <cell r="L38">
            <v>1</v>
          </cell>
          <cell r="V38">
            <v>5312</v>
          </cell>
        </row>
        <row r="39">
          <cell r="L39">
            <v>1</v>
          </cell>
          <cell r="V39">
            <v>5312</v>
          </cell>
        </row>
        <row r="40">
          <cell r="L40">
            <v>1</v>
          </cell>
          <cell r="V40">
            <v>5312</v>
          </cell>
        </row>
        <row r="41">
          <cell r="L41">
            <v>1</v>
          </cell>
          <cell r="V41">
            <v>5247</v>
          </cell>
        </row>
        <row r="42">
          <cell r="L42">
            <v>1</v>
          </cell>
          <cell r="V42">
            <v>5053</v>
          </cell>
        </row>
        <row r="43">
          <cell r="L43">
            <v>1</v>
          </cell>
          <cell r="V43">
            <v>5247</v>
          </cell>
        </row>
        <row r="44">
          <cell r="L44">
            <v>1</v>
          </cell>
          <cell r="V44">
            <v>5312</v>
          </cell>
        </row>
        <row r="45">
          <cell r="L45">
            <v>1</v>
          </cell>
          <cell r="V45">
            <v>5312</v>
          </cell>
        </row>
        <row r="46">
          <cell r="L46">
            <v>1</v>
          </cell>
          <cell r="V46">
            <v>5914</v>
          </cell>
        </row>
        <row r="47">
          <cell r="L47">
            <v>1</v>
          </cell>
          <cell r="V47">
            <v>5549</v>
          </cell>
        </row>
        <row r="48">
          <cell r="L48">
            <v>1</v>
          </cell>
          <cell r="V48">
            <v>5914</v>
          </cell>
        </row>
        <row r="49">
          <cell r="L49">
            <v>1</v>
          </cell>
          <cell r="V49">
            <v>5791</v>
          </cell>
        </row>
        <row r="50">
          <cell r="L50">
            <v>1</v>
          </cell>
          <cell r="V50">
            <v>6433</v>
          </cell>
        </row>
        <row r="51">
          <cell r="L51">
            <v>1</v>
          </cell>
          <cell r="V51">
            <v>5415</v>
          </cell>
        </row>
        <row r="52">
          <cell r="L52">
            <v>1</v>
          </cell>
          <cell r="V52">
            <v>5053</v>
          </cell>
        </row>
        <row r="53">
          <cell r="L53">
            <v>1</v>
          </cell>
          <cell r="V53">
            <v>5053</v>
          </cell>
        </row>
        <row r="54">
          <cell r="L54">
            <v>1</v>
          </cell>
          <cell r="V54">
            <v>5456</v>
          </cell>
        </row>
        <row r="55">
          <cell r="L55">
            <v>1</v>
          </cell>
          <cell r="V55">
            <v>5312</v>
          </cell>
        </row>
        <row r="56">
          <cell r="L56">
            <v>1</v>
          </cell>
          <cell r="V56">
            <v>5247</v>
          </cell>
        </row>
        <row r="57">
          <cell r="L57">
            <v>1</v>
          </cell>
          <cell r="V57">
            <v>5247</v>
          </cell>
        </row>
        <row r="58">
          <cell r="L58">
            <v>1</v>
          </cell>
          <cell r="V58">
            <v>5791</v>
          </cell>
        </row>
        <row r="59">
          <cell r="L59">
            <v>1</v>
          </cell>
          <cell r="V59">
            <v>5247</v>
          </cell>
        </row>
        <row r="60">
          <cell r="L60">
            <v>1</v>
          </cell>
          <cell r="V60">
            <v>5247</v>
          </cell>
        </row>
        <row r="61">
          <cell r="L61">
            <v>1</v>
          </cell>
          <cell r="V61">
            <v>5247</v>
          </cell>
        </row>
        <row r="62">
          <cell r="L62">
            <v>1</v>
          </cell>
          <cell r="V62">
            <v>5312</v>
          </cell>
        </row>
        <row r="63">
          <cell r="L63">
            <v>1</v>
          </cell>
          <cell r="V63">
            <v>5312</v>
          </cell>
        </row>
        <row r="64">
          <cell r="L64">
            <v>1</v>
          </cell>
          <cell r="V64">
            <v>6183</v>
          </cell>
        </row>
        <row r="65">
          <cell r="L65">
            <v>1</v>
          </cell>
          <cell r="V65">
            <v>5247</v>
          </cell>
        </row>
        <row r="66">
          <cell r="L66">
            <v>1</v>
          </cell>
          <cell r="V66">
            <v>5247</v>
          </cell>
        </row>
        <row r="67">
          <cell r="L67">
            <v>1</v>
          </cell>
          <cell r="V67">
            <v>5914</v>
          </cell>
        </row>
        <row r="68">
          <cell r="L68">
            <v>1</v>
          </cell>
          <cell r="V68">
            <v>5256</v>
          </cell>
        </row>
        <row r="69">
          <cell r="L69">
            <v>1</v>
          </cell>
          <cell r="V69">
            <v>5791</v>
          </cell>
        </row>
        <row r="70">
          <cell r="L70">
            <v>1</v>
          </cell>
          <cell r="V70">
            <v>6433</v>
          </cell>
        </row>
        <row r="71">
          <cell r="L71">
            <v>1</v>
          </cell>
          <cell r="V71">
            <v>5247</v>
          </cell>
        </row>
        <row r="72">
          <cell r="L72">
            <v>2</v>
          </cell>
          <cell r="V72">
            <v>5831</v>
          </cell>
        </row>
        <row r="73">
          <cell r="L73">
            <v>2</v>
          </cell>
          <cell r="V73">
            <v>5831</v>
          </cell>
        </row>
        <row r="74">
          <cell r="L74">
            <v>2</v>
          </cell>
          <cell r="V74">
            <v>4850</v>
          </cell>
        </row>
        <row r="75">
          <cell r="L75">
            <v>2</v>
          </cell>
          <cell r="V75">
            <v>4850</v>
          </cell>
        </row>
        <row r="76">
          <cell r="L76">
            <v>2</v>
          </cell>
          <cell r="V76">
            <v>4850</v>
          </cell>
        </row>
        <row r="77">
          <cell r="L77">
            <v>2</v>
          </cell>
          <cell r="V77">
            <v>4850</v>
          </cell>
        </row>
        <row r="78">
          <cell r="L78">
            <v>2</v>
          </cell>
          <cell r="V78">
            <v>4850</v>
          </cell>
        </row>
        <row r="79">
          <cell r="L79">
            <v>2</v>
          </cell>
          <cell r="V79">
            <v>4850</v>
          </cell>
        </row>
        <row r="80">
          <cell r="L80">
            <v>2</v>
          </cell>
          <cell r="V80">
            <v>5263</v>
          </cell>
        </row>
        <row r="81">
          <cell r="L81">
            <v>2</v>
          </cell>
          <cell r="V81">
            <v>5263</v>
          </cell>
        </row>
        <row r="82">
          <cell r="L82">
            <v>2</v>
          </cell>
          <cell r="V82">
            <v>4168</v>
          </cell>
        </row>
        <row r="83">
          <cell r="L83">
            <v>2</v>
          </cell>
          <cell r="V83">
            <v>5560</v>
          </cell>
        </row>
        <row r="84">
          <cell r="L84">
            <v>2</v>
          </cell>
          <cell r="V84">
            <v>4484</v>
          </cell>
        </row>
        <row r="85">
          <cell r="L85">
            <v>2</v>
          </cell>
          <cell r="V85">
            <v>4398</v>
          </cell>
        </row>
        <row r="86">
          <cell r="L86">
            <v>2</v>
          </cell>
          <cell r="V86">
            <v>6340</v>
          </cell>
        </row>
        <row r="87">
          <cell r="L87">
            <v>2</v>
          </cell>
          <cell r="V87">
            <v>4168</v>
          </cell>
        </row>
        <row r="88">
          <cell r="L88">
            <v>2</v>
          </cell>
          <cell r="V88">
            <v>4168</v>
          </cell>
        </row>
        <row r="89">
          <cell r="L89">
            <v>2</v>
          </cell>
          <cell r="V89">
            <v>4168</v>
          </cell>
        </row>
        <row r="90">
          <cell r="L90">
            <v>2</v>
          </cell>
          <cell r="V90">
            <v>4168</v>
          </cell>
        </row>
        <row r="91">
          <cell r="L91">
            <v>2</v>
          </cell>
          <cell r="V91">
            <v>4168</v>
          </cell>
        </row>
        <row r="92">
          <cell r="L92">
            <v>2</v>
          </cell>
          <cell r="V92">
            <v>5631</v>
          </cell>
        </row>
        <row r="93">
          <cell r="L93">
            <v>2</v>
          </cell>
          <cell r="V93">
            <v>4880</v>
          </cell>
        </row>
        <row r="94">
          <cell r="L94">
            <v>2</v>
          </cell>
          <cell r="V94">
            <v>5235</v>
          </cell>
        </row>
        <row r="95">
          <cell r="L95">
            <v>2</v>
          </cell>
          <cell r="V95">
            <v>5831</v>
          </cell>
        </row>
        <row r="96">
          <cell r="L96">
            <v>2</v>
          </cell>
          <cell r="V96">
            <v>5631</v>
          </cell>
        </row>
        <row r="97">
          <cell r="L97">
            <v>2</v>
          </cell>
          <cell r="V97">
            <v>5631</v>
          </cell>
        </row>
        <row r="98">
          <cell r="L98">
            <v>2</v>
          </cell>
          <cell r="V98">
            <v>4168</v>
          </cell>
        </row>
        <row r="99">
          <cell r="L99">
            <v>2</v>
          </cell>
          <cell r="V99">
            <v>5831</v>
          </cell>
        </row>
        <row r="100">
          <cell r="L100">
            <v>2</v>
          </cell>
          <cell r="V100">
            <v>5560</v>
          </cell>
        </row>
        <row r="101">
          <cell r="L101">
            <v>2</v>
          </cell>
          <cell r="V101">
            <v>4940</v>
          </cell>
        </row>
        <row r="102">
          <cell r="L102">
            <v>2</v>
          </cell>
          <cell r="V102">
            <v>4931</v>
          </cell>
        </row>
        <row r="103">
          <cell r="L103">
            <v>2</v>
          </cell>
          <cell r="V103">
            <v>5263</v>
          </cell>
        </row>
        <row r="104">
          <cell r="L104">
            <v>2</v>
          </cell>
          <cell r="V104">
            <v>4398</v>
          </cell>
        </row>
        <row r="105">
          <cell r="L105">
            <v>2</v>
          </cell>
          <cell r="V105">
            <v>4398</v>
          </cell>
        </row>
        <row r="106">
          <cell r="L106">
            <v>2</v>
          </cell>
          <cell r="V106">
            <v>4398</v>
          </cell>
        </row>
        <row r="107">
          <cell r="L107">
            <v>2</v>
          </cell>
          <cell r="V107">
            <v>4168</v>
          </cell>
        </row>
        <row r="108">
          <cell r="L108">
            <v>2</v>
          </cell>
          <cell r="V108">
            <v>4168</v>
          </cell>
        </row>
        <row r="109">
          <cell r="L109">
            <v>2</v>
          </cell>
          <cell r="V109">
            <v>5263</v>
          </cell>
        </row>
        <row r="110">
          <cell r="L110">
            <v>2</v>
          </cell>
          <cell r="V110">
            <v>5263</v>
          </cell>
        </row>
        <row r="111">
          <cell r="L111">
            <v>2</v>
          </cell>
          <cell r="V111">
            <v>4850</v>
          </cell>
        </row>
        <row r="112">
          <cell r="L112">
            <v>2</v>
          </cell>
          <cell r="V112">
            <v>5289</v>
          </cell>
        </row>
        <row r="113">
          <cell r="L113">
            <v>2</v>
          </cell>
          <cell r="V113">
            <v>5831</v>
          </cell>
        </row>
        <row r="114">
          <cell r="L114">
            <v>2</v>
          </cell>
          <cell r="V114">
            <v>5631</v>
          </cell>
        </row>
        <row r="115">
          <cell r="L115">
            <v>2</v>
          </cell>
          <cell r="V115">
            <v>5631</v>
          </cell>
        </row>
        <row r="116">
          <cell r="L116">
            <v>2</v>
          </cell>
          <cell r="V116">
            <v>4484</v>
          </cell>
        </row>
        <row r="117">
          <cell r="L117">
            <v>2</v>
          </cell>
          <cell r="V117">
            <v>4484</v>
          </cell>
        </row>
        <row r="118">
          <cell r="L118">
            <v>2</v>
          </cell>
          <cell r="V118">
            <v>4168</v>
          </cell>
        </row>
        <row r="119">
          <cell r="L119">
            <v>2</v>
          </cell>
          <cell r="V119">
            <v>5573</v>
          </cell>
        </row>
        <row r="120">
          <cell r="L120">
            <v>2</v>
          </cell>
          <cell r="V120">
            <v>5831</v>
          </cell>
        </row>
        <row r="121">
          <cell r="L121">
            <v>2</v>
          </cell>
          <cell r="V121">
            <v>5831</v>
          </cell>
        </row>
        <row r="122">
          <cell r="L122">
            <v>2</v>
          </cell>
          <cell r="V122">
            <v>5831</v>
          </cell>
        </row>
        <row r="123">
          <cell r="L123">
            <v>2</v>
          </cell>
          <cell r="V123">
            <v>5831</v>
          </cell>
        </row>
        <row r="124">
          <cell r="L124">
            <v>2</v>
          </cell>
          <cell r="V124">
            <v>4148</v>
          </cell>
        </row>
        <row r="125">
          <cell r="L125">
            <v>2</v>
          </cell>
          <cell r="V125">
            <v>4148</v>
          </cell>
        </row>
        <row r="126">
          <cell r="L126">
            <v>2</v>
          </cell>
          <cell r="V126">
            <v>4148</v>
          </cell>
        </row>
        <row r="127">
          <cell r="L127">
            <v>2</v>
          </cell>
          <cell r="V127">
            <v>4148</v>
          </cell>
        </row>
        <row r="128">
          <cell r="L128">
            <v>2</v>
          </cell>
          <cell r="V128">
            <v>5831</v>
          </cell>
        </row>
        <row r="129">
          <cell r="L129">
            <v>2</v>
          </cell>
          <cell r="V129">
            <v>4148</v>
          </cell>
        </row>
        <row r="130">
          <cell r="L130">
            <v>2</v>
          </cell>
          <cell r="V130">
            <v>5631</v>
          </cell>
        </row>
        <row r="131">
          <cell r="L131">
            <v>2</v>
          </cell>
          <cell r="V131">
            <v>5263</v>
          </cell>
        </row>
        <row r="132">
          <cell r="L132">
            <v>2</v>
          </cell>
          <cell r="V132">
            <v>5831</v>
          </cell>
        </row>
        <row r="133">
          <cell r="L133">
            <v>2</v>
          </cell>
          <cell r="V133">
            <v>5831</v>
          </cell>
        </row>
        <row r="134">
          <cell r="L134">
            <v>2</v>
          </cell>
          <cell r="V134">
            <v>5831</v>
          </cell>
        </row>
        <row r="135">
          <cell r="L135">
            <v>2</v>
          </cell>
          <cell r="V135">
            <v>5831</v>
          </cell>
        </row>
        <row r="136">
          <cell r="L136">
            <v>2</v>
          </cell>
          <cell r="V136">
            <v>5831</v>
          </cell>
        </row>
        <row r="137">
          <cell r="L137">
            <v>2</v>
          </cell>
          <cell r="V137">
            <v>5831</v>
          </cell>
        </row>
        <row r="138">
          <cell r="L138">
            <v>2</v>
          </cell>
          <cell r="V138">
            <v>4781</v>
          </cell>
        </row>
        <row r="139">
          <cell r="L139">
            <v>2</v>
          </cell>
          <cell r="V139">
            <v>4781</v>
          </cell>
        </row>
        <row r="140">
          <cell r="L140">
            <v>2</v>
          </cell>
          <cell r="V140">
            <v>4781</v>
          </cell>
        </row>
        <row r="141">
          <cell r="L141">
            <v>2</v>
          </cell>
          <cell r="V141">
            <v>5263</v>
          </cell>
        </row>
        <row r="142">
          <cell r="L142">
            <v>2</v>
          </cell>
          <cell r="V142">
            <v>5190</v>
          </cell>
        </row>
        <row r="143">
          <cell r="L143">
            <v>2</v>
          </cell>
          <cell r="V143">
            <v>5508</v>
          </cell>
        </row>
        <row r="144">
          <cell r="L144">
            <v>2</v>
          </cell>
          <cell r="V144">
            <v>5263</v>
          </cell>
        </row>
        <row r="145">
          <cell r="L145">
            <v>2</v>
          </cell>
          <cell r="V145">
            <v>5263</v>
          </cell>
        </row>
        <row r="146">
          <cell r="L146">
            <v>2</v>
          </cell>
          <cell r="V146">
            <v>5831</v>
          </cell>
        </row>
        <row r="147">
          <cell r="L147">
            <v>2</v>
          </cell>
          <cell r="V147">
            <v>4148</v>
          </cell>
        </row>
        <row r="148">
          <cell r="L148">
            <v>2</v>
          </cell>
          <cell r="V148">
            <v>4148</v>
          </cell>
        </row>
        <row r="149">
          <cell r="L149">
            <v>2</v>
          </cell>
          <cell r="V149">
            <v>4148</v>
          </cell>
        </row>
        <row r="150">
          <cell r="L150">
            <v>2</v>
          </cell>
          <cell r="V150">
            <v>4168</v>
          </cell>
        </row>
        <row r="151">
          <cell r="L151">
            <v>2</v>
          </cell>
          <cell r="V151">
            <v>5263</v>
          </cell>
        </row>
        <row r="152">
          <cell r="L152">
            <v>2</v>
          </cell>
          <cell r="V152">
            <v>5263</v>
          </cell>
        </row>
        <row r="153">
          <cell r="L153">
            <v>2</v>
          </cell>
          <cell r="V153">
            <v>5263</v>
          </cell>
        </row>
        <row r="154">
          <cell r="L154">
            <v>2</v>
          </cell>
          <cell r="V154">
            <v>4398</v>
          </cell>
        </row>
        <row r="155">
          <cell r="L155">
            <v>2</v>
          </cell>
          <cell r="V155">
            <v>4398</v>
          </cell>
        </row>
        <row r="156">
          <cell r="L156">
            <v>2</v>
          </cell>
          <cell r="V156">
            <v>4398</v>
          </cell>
        </row>
        <row r="157">
          <cell r="L157">
            <v>2</v>
          </cell>
          <cell r="V157">
            <v>4398</v>
          </cell>
        </row>
        <row r="158">
          <cell r="L158">
            <v>2</v>
          </cell>
          <cell r="V158">
            <v>4398</v>
          </cell>
        </row>
        <row r="159">
          <cell r="L159">
            <v>2</v>
          </cell>
          <cell r="V159">
            <v>5508</v>
          </cell>
        </row>
        <row r="160">
          <cell r="L160">
            <v>2</v>
          </cell>
          <cell r="V160">
            <v>5831</v>
          </cell>
        </row>
        <row r="161">
          <cell r="L161">
            <v>2</v>
          </cell>
          <cell r="V161">
            <v>5831</v>
          </cell>
        </row>
        <row r="162">
          <cell r="L162">
            <v>2</v>
          </cell>
          <cell r="V162">
            <v>5831</v>
          </cell>
        </row>
        <row r="163">
          <cell r="L163">
            <v>2</v>
          </cell>
          <cell r="V163">
            <v>5631</v>
          </cell>
        </row>
        <row r="164">
          <cell r="L164">
            <v>2</v>
          </cell>
          <cell r="V164">
            <v>4880</v>
          </cell>
        </row>
        <row r="165">
          <cell r="L165">
            <v>2</v>
          </cell>
          <cell r="V165">
            <v>4148</v>
          </cell>
        </row>
        <row r="166">
          <cell r="L166">
            <v>2</v>
          </cell>
          <cell r="V166">
            <v>4148</v>
          </cell>
        </row>
        <row r="167">
          <cell r="L167">
            <v>2</v>
          </cell>
          <cell r="V167">
            <v>4148</v>
          </cell>
        </row>
        <row r="168">
          <cell r="L168">
            <v>2</v>
          </cell>
          <cell r="V168">
            <v>4148</v>
          </cell>
        </row>
        <row r="169">
          <cell r="L169">
            <v>2</v>
          </cell>
          <cell r="V169">
            <v>4148</v>
          </cell>
        </row>
        <row r="170">
          <cell r="L170">
            <v>2</v>
          </cell>
          <cell r="V170">
            <v>4148</v>
          </cell>
        </row>
        <row r="171">
          <cell r="L171">
            <v>2</v>
          </cell>
          <cell r="V171">
            <v>4148</v>
          </cell>
        </row>
        <row r="172">
          <cell r="L172">
            <v>2</v>
          </cell>
          <cell r="V172">
            <v>4148</v>
          </cell>
        </row>
        <row r="173">
          <cell r="L173">
            <v>2</v>
          </cell>
          <cell r="V173">
            <v>4148</v>
          </cell>
        </row>
        <row r="174">
          <cell r="L174">
            <v>2</v>
          </cell>
          <cell r="V174">
            <v>4168</v>
          </cell>
        </row>
        <row r="175">
          <cell r="L175">
            <v>2</v>
          </cell>
          <cell r="V175">
            <v>5263</v>
          </cell>
        </row>
        <row r="176">
          <cell r="L176">
            <v>2</v>
          </cell>
          <cell r="V176">
            <v>5508</v>
          </cell>
        </row>
        <row r="177">
          <cell r="L177">
            <v>2</v>
          </cell>
          <cell r="V177">
            <v>5508</v>
          </cell>
        </row>
        <row r="178">
          <cell r="L178">
            <v>2</v>
          </cell>
          <cell r="V178">
            <v>5831</v>
          </cell>
        </row>
        <row r="179">
          <cell r="L179">
            <v>2</v>
          </cell>
          <cell r="V179">
            <v>5651</v>
          </cell>
        </row>
        <row r="180">
          <cell r="L180">
            <v>2</v>
          </cell>
          <cell r="V180">
            <v>5651</v>
          </cell>
        </row>
        <row r="181">
          <cell r="L181">
            <v>2</v>
          </cell>
          <cell r="V181">
            <v>6340</v>
          </cell>
        </row>
        <row r="182">
          <cell r="L182">
            <v>2</v>
          </cell>
          <cell r="V182">
            <v>6340</v>
          </cell>
        </row>
        <row r="183">
          <cell r="L183">
            <v>2</v>
          </cell>
          <cell r="V183">
            <v>6340</v>
          </cell>
        </row>
        <row r="184">
          <cell r="L184">
            <v>2</v>
          </cell>
          <cell r="V184">
            <v>6340</v>
          </cell>
        </row>
        <row r="185">
          <cell r="L185">
            <v>2</v>
          </cell>
          <cell r="V185">
            <v>5508</v>
          </cell>
        </row>
        <row r="186">
          <cell r="L186">
            <v>2</v>
          </cell>
          <cell r="V186">
            <v>5508</v>
          </cell>
        </row>
        <row r="187">
          <cell r="L187">
            <v>2</v>
          </cell>
          <cell r="V187">
            <v>5508</v>
          </cell>
        </row>
        <row r="188">
          <cell r="L188">
            <v>2</v>
          </cell>
          <cell r="V188">
            <v>5263</v>
          </cell>
        </row>
        <row r="189">
          <cell r="L189">
            <v>2</v>
          </cell>
          <cell r="V189">
            <v>5263</v>
          </cell>
        </row>
        <row r="190">
          <cell r="L190">
            <v>2</v>
          </cell>
          <cell r="V190">
            <v>5508</v>
          </cell>
        </row>
        <row r="191">
          <cell r="L191">
            <v>2</v>
          </cell>
          <cell r="V191">
            <v>5263</v>
          </cell>
        </row>
        <row r="192">
          <cell r="L192">
            <v>2</v>
          </cell>
          <cell r="V192">
            <v>6340</v>
          </cell>
        </row>
        <row r="193">
          <cell r="L193">
            <v>2</v>
          </cell>
          <cell r="V193">
            <v>5263</v>
          </cell>
        </row>
        <row r="194">
          <cell r="L194">
            <v>2</v>
          </cell>
          <cell r="V194">
            <v>5263</v>
          </cell>
        </row>
        <row r="195">
          <cell r="L195">
            <v>2</v>
          </cell>
          <cell r="V195">
            <v>5263</v>
          </cell>
        </row>
        <row r="196">
          <cell r="L196">
            <v>2</v>
          </cell>
          <cell r="V196">
            <v>5190</v>
          </cell>
        </row>
        <row r="197">
          <cell r="L197">
            <v>2</v>
          </cell>
          <cell r="V197">
            <v>5190</v>
          </cell>
        </row>
        <row r="198">
          <cell r="L198">
            <v>2</v>
          </cell>
          <cell r="V198">
            <v>6340</v>
          </cell>
        </row>
        <row r="199">
          <cell r="L199">
            <v>2</v>
          </cell>
          <cell r="V199">
            <v>4931</v>
          </cell>
        </row>
        <row r="200">
          <cell r="L200">
            <v>2</v>
          </cell>
          <cell r="V200">
            <v>4850</v>
          </cell>
        </row>
        <row r="201">
          <cell r="L201">
            <v>2</v>
          </cell>
          <cell r="V201">
            <v>5831</v>
          </cell>
        </row>
        <row r="202">
          <cell r="L202">
            <v>2</v>
          </cell>
          <cell r="V202">
            <v>5831</v>
          </cell>
        </row>
        <row r="203">
          <cell r="L203">
            <v>2</v>
          </cell>
          <cell r="V203">
            <v>5831</v>
          </cell>
        </row>
        <row r="204">
          <cell r="L204">
            <v>2</v>
          </cell>
          <cell r="V204">
            <v>4148</v>
          </cell>
        </row>
        <row r="205">
          <cell r="L205">
            <v>2</v>
          </cell>
          <cell r="V205">
            <v>5831</v>
          </cell>
        </row>
        <row r="206">
          <cell r="L206">
            <v>2</v>
          </cell>
          <cell r="V206">
            <v>5651</v>
          </cell>
        </row>
        <row r="207">
          <cell r="L207">
            <v>2</v>
          </cell>
          <cell r="V207">
            <v>5651</v>
          </cell>
        </row>
        <row r="208">
          <cell r="L208">
            <v>3</v>
          </cell>
          <cell r="V208">
            <v>5530</v>
          </cell>
        </row>
        <row r="209">
          <cell r="L209">
            <v>3</v>
          </cell>
          <cell r="V209">
            <v>6796</v>
          </cell>
        </row>
        <row r="210">
          <cell r="L210">
            <v>3</v>
          </cell>
          <cell r="V210">
            <v>6796</v>
          </cell>
        </row>
        <row r="211">
          <cell r="L211">
            <v>3</v>
          </cell>
          <cell r="V211">
            <v>5530</v>
          </cell>
        </row>
        <row r="212">
          <cell r="L212">
            <v>3</v>
          </cell>
          <cell r="V212">
            <v>5530</v>
          </cell>
        </row>
        <row r="213">
          <cell r="L213">
            <v>3</v>
          </cell>
          <cell r="V213">
            <v>5530</v>
          </cell>
        </row>
        <row r="214">
          <cell r="L214">
            <v>3</v>
          </cell>
          <cell r="V214">
            <v>5409</v>
          </cell>
        </row>
        <row r="215">
          <cell r="L215">
            <v>3</v>
          </cell>
          <cell r="V215">
            <v>7526</v>
          </cell>
        </row>
        <row r="216">
          <cell r="L216">
            <v>3</v>
          </cell>
          <cell r="V216">
            <v>6796</v>
          </cell>
        </row>
        <row r="217">
          <cell r="L217">
            <v>3</v>
          </cell>
          <cell r="V217">
            <v>6796</v>
          </cell>
        </row>
        <row r="218">
          <cell r="L218">
            <v>3</v>
          </cell>
          <cell r="V218">
            <v>6796</v>
          </cell>
        </row>
        <row r="219">
          <cell r="L219">
            <v>3</v>
          </cell>
          <cell r="V219">
            <v>5530</v>
          </cell>
        </row>
        <row r="220">
          <cell r="L220">
            <v>3</v>
          </cell>
          <cell r="V220">
            <v>5530</v>
          </cell>
        </row>
        <row r="221">
          <cell r="L221">
            <v>3</v>
          </cell>
          <cell r="V221">
            <v>5530</v>
          </cell>
        </row>
        <row r="222">
          <cell r="L222">
            <v>3</v>
          </cell>
          <cell r="V222">
            <v>5637</v>
          </cell>
        </row>
        <row r="223">
          <cell r="L223">
            <v>3</v>
          </cell>
          <cell r="V223">
            <v>5637</v>
          </cell>
        </row>
        <row r="224">
          <cell r="L224">
            <v>3</v>
          </cell>
          <cell r="V224">
            <v>5637</v>
          </cell>
        </row>
        <row r="225">
          <cell r="L225">
            <v>3</v>
          </cell>
          <cell r="V225">
            <v>4889</v>
          </cell>
        </row>
        <row r="226">
          <cell r="L226">
            <v>3</v>
          </cell>
          <cell r="V226">
            <v>4889</v>
          </cell>
        </row>
        <row r="227">
          <cell r="L227">
            <v>3</v>
          </cell>
          <cell r="V227">
            <v>4889</v>
          </cell>
        </row>
        <row r="228">
          <cell r="L228">
            <v>3</v>
          </cell>
          <cell r="V228">
            <v>4889</v>
          </cell>
        </row>
        <row r="229">
          <cell r="L229">
            <v>3</v>
          </cell>
          <cell r="V229">
            <v>4889</v>
          </cell>
        </row>
        <row r="230">
          <cell r="L230">
            <v>3</v>
          </cell>
          <cell r="V230">
            <v>4889</v>
          </cell>
        </row>
        <row r="231">
          <cell r="L231">
            <v>3</v>
          </cell>
          <cell r="V231">
            <v>4889</v>
          </cell>
        </row>
        <row r="232">
          <cell r="L232">
            <v>3</v>
          </cell>
          <cell r="V232">
            <v>4889</v>
          </cell>
        </row>
        <row r="233">
          <cell r="L233">
            <v>3</v>
          </cell>
          <cell r="V233">
            <v>4889</v>
          </cell>
        </row>
        <row r="234">
          <cell r="L234">
            <v>3</v>
          </cell>
          <cell r="V234">
            <v>4889</v>
          </cell>
        </row>
        <row r="235">
          <cell r="L235">
            <v>3</v>
          </cell>
          <cell r="V235">
            <v>4889</v>
          </cell>
        </row>
        <row r="236">
          <cell r="L236">
            <v>3</v>
          </cell>
          <cell r="V236">
            <v>4889</v>
          </cell>
        </row>
        <row r="237">
          <cell r="L237">
            <v>3</v>
          </cell>
          <cell r="V237">
            <v>6215</v>
          </cell>
        </row>
        <row r="238">
          <cell r="L238">
            <v>3</v>
          </cell>
          <cell r="V238">
            <v>6019</v>
          </cell>
        </row>
        <row r="239">
          <cell r="L239">
            <v>3</v>
          </cell>
          <cell r="V239">
            <v>7526</v>
          </cell>
        </row>
        <row r="240">
          <cell r="L240">
            <v>3</v>
          </cell>
          <cell r="V240">
            <v>5725</v>
          </cell>
        </row>
        <row r="241">
          <cell r="L241">
            <v>3</v>
          </cell>
          <cell r="V241">
            <v>5725</v>
          </cell>
        </row>
        <row r="242">
          <cell r="L242">
            <v>3</v>
          </cell>
          <cell r="V242">
            <v>6796</v>
          </cell>
        </row>
        <row r="243">
          <cell r="L243">
            <v>3</v>
          </cell>
          <cell r="V243">
            <v>5409</v>
          </cell>
        </row>
        <row r="244">
          <cell r="L244">
            <v>3</v>
          </cell>
          <cell r="V244">
            <v>5409</v>
          </cell>
        </row>
        <row r="245">
          <cell r="L245">
            <v>3</v>
          </cell>
          <cell r="V245">
            <v>5409</v>
          </cell>
        </row>
        <row r="246">
          <cell r="L246">
            <v>3</v>
          </cell>
          <cell r="V246">
            <v>4889</v>
          </cell>
        </row>
        <row r="247">
          <cell r="L247">
            <v>3</v>
          </cell>
          <cell r="V247">
            <v>4889</v>
          </cell>
        </row>
        <row r="248">
          <cell r="L248">
            <v>3</v>
          </cell>
          <cell r="V248">
            <v>4683</v>
          </cell>
        </row>
        <row r="249">
          <cell r="L249">
            <v>3</v>
          </cell>
          <cell r="V249">
            <v>6877</v>
          </cell>
        </row>
        <row r="250">
          <cell r="L250">
            <v>3</v>
          </cell>
          <cell r="V250">
            <v>6019</v>
          </cell>
        </row>
        <row r="251">
          <cell r="L251">
            <v>3</v>
          </cell>
          <cell r="V251">
            <v>6215</v>
          </cell>
        </row>
        <row r="252">
          <cell r="L252">
            <v>3</v>
          </cell>
          <cell r="V252">
            <v>4889</v>
          </cell>
        </row>
        <row r="253">
          <cell r="L253">
            <v>3</v>
          </cell>
          <cell r="V253">
            <v>6877</v>
          </cell>
        </row>
        <row r="254">
          <cell r="L254">
            <v>3</v>
          </cell>
          <cell r="V254">
            <v>7526</v>
          </cell>
        </row>
        <row r="255">
          <cell r="L255">
            <v>3</v>
          </cell>
          <cell r="V255">
            <v>5297</v>
          </cell>
        </row>
        <row r="256">
          <cell r="L256">
            <v>3</v>
          </cell>
          <cell r="V256">
            <v>4824</v>
          </cell>
        </row>
        <row r="257">
          <cell r="L257">
            <v>3</v>
          </cell>
          <cell r="V257">
            <v>4824</v>
          </cell>
        </row>
        <row r="258">
          <cell r="L258">
            <v>3</v>
          </cell>
          <cell r="V258">
            <v>4824</v>
          </cell>
        </row>
        <row r="259">
          <cell r="L259">
            <v>3</v>
          </cell>
          <cell r="V259">
            <v>6019</v>
          </cell>
        </row>
        <row r="260">
          <cell r="L260">
            <v>3</v>
          </cell>
          <cell r="V260">
            <v>6215</v>
          </cell>
        </row>
        <row r="261">
          <cell r="L261">
            <v>3</v>
          </cell>
          <cell r="V261">
            <v>7526</v>
          </cell>
        </row>
        <row r="262">
          <cell r="L262">
            <v>3</v>
          </cell>
          <cell r="V262">
            <v>4889</v>
          </cell>
        </row>
        <row r="263">
          <cell r="L263">
            <v>3</v>
          </cell>
          <cell r="V263">
            <v>4824</v>
          </cell>
        </row>
        <row r="264">
          <cell r="L264">
            <v>3</v>
          </cell>
          <cell r="V264">
            <v>5936</v>
          </cell>
        </row>
        <row r="265">
          <cell r="L265">
            <v>3</v>
          </cell>
          <cell r="V265">
            <v>5637</v>
          </cell>
        </row>
        <row r="266">
          <cell r="L266">
            <v>3</v>
          </cell>
          <cell r="V266">
            <v>5637</v>
          </cell>
        </row>
        <row r="267">
          <cell r="L267">
            <v>3</v>
          </cell>
          <cell r="V267">
            <v>5513</v>
          </cell>
        </row>
        <row r="268">
          <cell r="L268">
            <v>3</v>
          </cell>
          <cell r="V268">
            <v>5855</v>
          </cell>
        </row>
        <row r="269">
          <cell r="L269">
            <v>3</v>
          </cell>
          <cell r="V269">
            <v>5936</v>
          </cell>
        </row>
        <row r="270">
          <cell r="L270">
            <v>3</v>
          </cell>
          <cell r="V270">
            <v>5936</v>
          </cell>
        </row>
        <row r="271">
          <cell r="L271">
            <v>3</v>
          </cell>
          <cell r="V271">
            <v>5777</v>
          </cell>
        </row>
        <row r="272">
          <cell r="L272">
            <v>3</v>
          </cell>
          <cell r="V272">
            <v>6877</v>
          </cell>
        </row>
        <row r="273">
          <cell r="L273">
            <v>3</v>
          </cell>
          <cell r="V273">
            <v>5936</v>
          </cell>
        </row>
        <row r="274">
          <cell r="L274">
            <v>3</v>
          </cell>
          <cell r="V274">
            <v>5936</v>
          </cell>
        </row>
        <row r="275">
          <cell r="L275">
            <v>3</v>
          </cell>
          <cell r="V275">
            <v>5936</v>
          </cell>
        </row>
        <row r="276">
          <cell r="L276">
            <v>3</v>
          </cell>
          <cell r="V276">
            <v>5637</v>
          </cell>
        </row>
        <row r="277">
          <cell r="L277">
            <v>3</v>
          </cell>
          <cell r="V277">
            <v>5513</v>
          </cell>
        </row>
        <row r="278">
          <cell r="L278">
            <v>3</v>
          </cell>
          <cell r="V278">
            <v>5637</v>
          </cell>
        </row>
        <row r="279">
          <cell r="L279">
            <v>3</v>
          </cell>
          <cell r="V279">
            <v>5936</v>
          </cell>
        </row>
        <row r="280">
          <cell r="L280">
            <v>3</v>
          </cell>
          <cell r="V280">
            <v>5936</v>
          </cell>
        </row>
        <row r="281">
          <cell r="L281">
            <v>3</v>
          </cell>
          <cell r="V281">
            <v>5513</v>
          </cell>
        </row>
        <row r="282">
          <cell r="L282">
            <v>3</v>
          </cell>
          <cell r="V282">
            <v>6139</v>
          </cell>
        </row>
        <row r="283">
          <cell r="L283">
            <v>3</v>
          </cell>
          <cell r="V283">
            <v>6139</v>
          </cell>
        </row>
        <row r="284">
          <cell r="L284">
            <v>3</v>
          </cell>
          <cell r="V284">
            <v>5637</v>
          </cell>
        </row>
        <row r="285">
          <cell r="L285">
            <v>3</v>
          </cell>
          <cell r="V285">
            <v>5513</v>
          </cell>
        </row>
        <row r="286">
          <cell r="L286">
            <v>3</v>
          </cell>
          <cell r="V286">
            <v>5936</v>
          </cell>
        </row>
        <row r="287">
          <cell r="L287">
            <v>3</v>
          </cell>
          <cell r="V287">
            <v>5936</v>
          </cell>
        </row>
        <row r="288">
          <cell r="L288">
            <v>3</v>
          </cell>
          <cell r="V288">
            <v>5936</v>
          </cell>
        </row>
        <row r="289">
          <cell r="L289">
            <v>3</v>
          </cell>
          <cell r="V289">
            <v>5936</v>
          </cell>
        </row>
        <row r="290">
          <cell r="L290">
            <v>3</v>
          </cell>
          <cell r="V290">
            <v>5316</v>
          </cell>
        </row>
        <row r="291">
          <cell r="L291">
            <v>3</v>
          </cell>
          <cell r="V291">
            <v>5936</v>
          </cell>
        </row>
        <row r="292">
          <cell r="L292">
            <v>3</v>
          </cell>
          <cell r="V292">
            <v>5936</v>
          </cell>
        </row>
        <row r="293">
          <cell r="L293">
            <v>3</v>
          </cell>
          <cell r="V293">
            <v>5855</v>
          </cell>
        </row>
        <row r="294">
          <cell r="L294">
            <v>3</v>
          </cell>
          <cell r="V294">
            <v>5855</v>
          </cell>
        </row>
        <row r="295">
          <cell r="L295">
            <v>3</v>
          </cell>
          <cell r="V295">
            <v>5637</v>
          </cell>
        </row>
        <row r="296">
          <cell r="L296">
            <v>3</v>
          </cell>
          <cell r="V296">
            <v>5637</v>
          </cell>
        </row>
        <row r="297">
          <cell r="L297">
            <v>3</v>
          </cell>
          <cell r="V297">
            <v>5316</v>
          </cell>
        </row>
        <row r="298">
          <cell r="L298">
            <v>3</v>
          </cell>
          <cell r="V298">
            <v>5637</v>
          </cell>
        </row>
        <row r="299">
          <cell r="L299">
            <v>3</v>
          </cell>
          <cell r="V299">
            <v>5637</v>
          </cell>
        </row>
        <row r="300">
          <cell r="L300">
            <v>3</v>
          </cell>
          <cell r="V300">
            <v>5513</v>
          </cell>
        </row>
        <row r="301">
          <cell r="L301">
            <v>3</v>
          </cell>
          <cell r="V301">
            <v>5513</v>
          </cell>
        </row>
        <row r="302">
          <cell r="L302">
            <v>3</v>
          </cell>
          <cell r="V302">
            <v>5513</v>
          </cell>
        </row>
        <row r="303">
          <cell r="L303">
            <v>3</v>
          </cell>
          <cell r="V303">
            <v>4824</v>
          </cell>
        </row>
        <row r="304">
          <cell r="L304">
            <v>3</v>
          </cell>
          <cell r="V304">
            <v>6215</v>
          </cell>
        </row>
        <row r="305">
          <cell r="L305">
            <v>3</v>
          </cell>
          <cell r="V305">
            <v>5046</v>
          </cell>
        </row>
        <row r="306">
          <cell r="L306">
            <v>3</v>
          </cell>
          <cell r="V306">
            <v>5046</v>
          </cell>
        </row>
        <row r="307">
          <cell r="L307">
            <v>3</v>
          </cell>
          <cell r="V307">
            <v>6215</v>
          </cell>
        </row>
        <row r="308">
          <cell r="L308">
            <v>3</v>
          </cell>
          <cell r="V308">
            <v>6215</v>
          </cell>
        </row>
        <row r="309">
          <cell r="L309">
            <v>3</v>
          </cell>
          <cell r="V309">
            <v>6215</v>
          </cell>
        </row>
        <row r="310">
          <cell r="L310">
            <v>3</v>
          </cell>
          <cell r="V310">
            <v>6633</v>
          </cell>
        </row>
        <row r="311">
          <cell r="L311">
            <v>3</v>
          </cell>
          <cell r="V311">
            <v>5936</v>
          </cell>
        </row>
        <row r="312">
          <cell r="L312">
            <v>3</v>
          </cell>
          <cell r="V312">
            <v>5936</v>
          </cell>
        </row>
        <row r="313">
          <cell r="L313">
            <v>3</v>
          </cell>
          <cell r="V313">
            <v>5936</v>
          </cell>
        </row>
        <row r="314">
          <cell r="L314">
            <v>3</v>
          </cell>
          <cell r="V314">
            <v>6019</v>
          </cell>
        </row>
        <row r="315">
          <cell r="L315">
            <v>3</v>
          </cell>
          <cell r="V315">
            <v>6019</v>
          </cell>
        </row>
        <row r="316">
          <cell r="L316">
            <v>3</v>
          </cell>
          <cell r="V316">
            <v>7526</v>
          </cell>
        </row>
        <row r="317">
          <cell r="L317">
            <v>3</v>
          </cell>
          <cell r="V317">
            <v>5598</v>
          </cell>
        </row>
        <row r="318">
          <cell r="L318">
            <v>3</v>
          </cell>
          <cell r="V318">
            <v>5598</v>
          </cell>
        </row>
        <row r="319">
          <cell r="L319">
            <v>3</v>
          </cell>
          <cell r="V319">
            <v>5598</v>
          </cell>
        </row>
        <row r="320">
          <cell r="L320">
            <v>3</v>
          </cell>
          <cell r="V320">
            <v>5777</v>
          </cell>
        </row>
        <row r="321">
          <cell r="L321">
            <v>3</v>
          </cell>
          <cell r="V321">
            <v>5080</v>
          </cell>
        </row>
        <row r="322">
          <cell r="L322">
            <v>3</v>
          </cell>
          <cell r="V322">
            <v>5046</v>
          </cell>
        </row>
        <row r="323">
          <cell r="L323">
            <v>3</v>
          </cell>
          <cell r="V323">
            <v>5598</v>
          </cell>
        </row>
        <row r="324">
          <cell r="L324">
            <v>3</v>
          </cell>
          <cell r="V324">
            <v>5409</v>
          </cell>
        </row>
        <row r="325">
          <cell r="L325">
            <v>3</v>
          </cell>
          <cell r="V325">
            <v>5598</v>
          </cell>
        </row>
        <row r="326">
          <cell r="L326">
            <v>3</v>
          </cell>
          <cell r="V326">
            <v>4824</v>
          </cell>
        </row>
        <row r="327">
          <cell r="L327">
            <v>3</v>
          </cell>
          <cell r="V327">
            <v>5637</v>
          </cell>
        </row>
        <row r="328">
          <cell r="L328">
            <v>3</v>
          </cell>
          <cell r="V328">
            <v>4824</v>
          </cell>
        </row>
        <row r="329">
          <cell r="L329">
            <v>3</v>
          </cell>
          <cell r="V329">
            <v>4824</v>
          </cell>
        </row>
        <row r="330">
          <cell r="L330">
            <v>3</v>
          </cell>
          <cell r="V330">
            <v>7526</v>
          </cell>
        </row>
        <row r="331">
          <cell r="L331">
            <v>3</v>
          </cell>
          <cell r="V331">
            <v>7526</v>
          </cell>
        </row>
        <row r="332">
          <cell r="L332">
            <v>3</v>
          </cell>
          <cell r="V332">
            <v>7526</v>
          </cell>
        </row>
        <row r="333">
          <cell r="L333">
            <v>3</v>
          </cell>
          <cell r="V333">
            <v>5501</v>
          </cell>
        </row>
        <row r="334">
          <cell r="L334">
            <v>3</v>
          </cell>
          <cell r="V334">
            <v>6215</v>
          </cell>
        </row>
        <row r="335">
          <cell r="L335">
            <v>3</v>
          </cell>
          <cell r="V335">
            <v>6215</v>
          </cell>
        </row>
        <row r="336">
          <cell r="L336">
            <v>3</v>
          </cell>
          <cell r="V336">
            <v>5316</v>
          </cell>
        </row>
        <row r="337">
          <cell r="L337">
            <v>3</v>
          </cell>
          <cell r="V337">
            <v>5316</v>
          </cell>
        </row>
        <row r="338">
          <cell r="L338">
            <v>3</v>
          </cell>
          <cell r="V338">
            <v>5316</v>
          </cell>
        </row>
        <row r="339">
          <cell r="L339">
            <v>3</v>
          </cell>
          <cell r="V339">
            <v>5046</v>
          </cell>
        </row>
        <row r="340">
          <cell r="L340">
            <v>3</v>
          </cell>
          <cell r="V340">
            <v>6932</v>
          </cell>
        </row>
        <row r="341">
          <cell r="L341">
            <v>3</v>
          </cell>
          <cell r="V341">
            <v>7526</v>
          </cell>
        </row>
        <row r="342">
          <cell r="L342">
            <v>3</v>
          </cell>
          <cell r="V342">
            <v>7526</v>
          </cell>
        </row>
        <row r="343">
          <cell r="L343">
            <v>3</v>
          </cell>
          <cell r="V343">
            <v>5046</v>
          </cell>
        </row>
        <row r="344">
          <cell r="L344">
            <v>3</v>
          </cell>
          <cell r="V344">
            <v>6796</v>
          </cell>
        </row>
        <row r="345">
          <cell r="L345">
            <v>3</v>
          </cell>
          <cell r="V345">
            <v>6796</v>
          </cell>
        </row>
        <row r="346">
          <cell r="L346">
            <v>3</v>
          </cell>
          <cell r="V346">
            <v>5530</v>
          </cell>
        </row>
        <row r="347">
          <cell r="L347">
            <v>3</v>
          </cell>
          <cell r="V347">
            <v>5598</v>
          </cell>
        </row>
        <row r="348">
          <cell r="L348">
            <v>3</v>
          </cell>
          <cell r="V348">
            <v>4824</v>
          </cell>
        </row>
        <row r="349">
          <cell r="L349">
            <v>3</v>
          </cell>
          <cell r="V349">
            <v>5936</v>
          </cell>
        </row>
        <row r="350">
          <cell r="L350">
            <v>3</v>
          </cell>
          <cell r="V350">
            <v>5936</v>
          </cell>
        </row>
        <row r="351">
          <cell r="L351">
            <v>3</v>
          </cell>
          <cell r="V351">
            <v>5800</v>
          </cell>
        </row>
        <row r="352">
          <cell r="L352">
            <v>3</v>
          </cell>
          <cell r="V352">
            <v>5800</v>
          </cell>
        </row>
        <row r="353">
          <cell r="L353">
            <v>3</v>
          </cell>
          <cell r="V353">
            <v>5297</v>
          </cell>
        </row>
        <row r="354">
          <cell r="L354">
            <v>3</v>
          </cell>
          <cell r="V354">
            <v>4683</v>
          </cell>
        </row>
        <row r="355">
          <cell r="L355">
            <v>3</v>
          </cell>
          <cell r="V355">
            <v>4889</v>
          </cell>
        </row>
        <row r="356">
          <cell r="L356">
            <v>3</v>
          </cell>
          <cell r="V356">
            <v>4889</v>
          </cell>
        </row>
        <row r="357">
          <cell r="L357">
            <v>3</v>
          </cell>
          <cell r="V357">
            <v>5046</v>
          </cell>
        </row>
        <row r="358">
          <cell r="L358">
            <v>3</v>
          </cell>
          <cell r="V358">
            <v>5800</v>
          </cell>
        </row>
        <row r="359">
          <cell r="L359">
            <v>3</v>
          </cell>
          <cell r="V359">
            <v>6215</v>
          </cell>
        </row>
        <row r="360">
          <cell r="L360">
            <v>3</v>
          </cell>
          <cell r="V360">
            <v>6215</v>
          </cell>
        </row>
        <row r="361">
          <cell r="L361">
            <v>3</v>
          </cell>
          <cell r="V361">
            <v>4824</v>
          </cell>
        </row>
        <row r="362">
          <cell r="L362">
            <v>3</v>
          </cell>
          <cell r="V362">
            <v>4824</v>
          </cell>
        </row>
        <row r="363">
          <cell r="L363">
            <v>3</v>
          </cell>
          <cell r="V363">
            <v>5501</v>
          </cell>
        </row>
        <row r="364">
          <cell r="L364">
            <v>3</v>
          </cell>
          <cell r="V364">
            <v>5501</v>
          </cell>
        </row>
        <row r="365">
          <cell r="L365">
            <v>3</v>
          </cell>
          <cell r="V365">
            <v>4824</v>
          </cell>
        </row>
        <row r="366">
          <cell r="L366">
            <v>3</v>
          </cell>
          <cell r="V366">
            <v>4824</v>
          </cell>
        </row>
        <row r="367">
          <cell r="L367">
            <v>3</v>
          </cell>
          <cell r="V367">
            <v>4824</v>
          </cell>
        </row>
        <row r="368">
          <cell r="L368">
            <v>3</v>
          </cell>
          <cell r="V368">
            <v>7137</v>
          </cell>
        </row>
        <row r="369">
          <cell r="L369">
            <v>3</v>
          </cell>
          <cell r="V369">
            <v>7137</v>
          </cell>
        </row>
        <row r="370">
          <cell r="L370">
            <v>3</v>
          </cell>
          <cell r="V370">
            <v>5409</v>
          </cell>
        </row>
        <row r="371">
          <cell r="L371">
            <v>3</v>
          </cell>
          <cell r="V371">
            <v>5800</v>
          </cell>
        </row>
        <row r="372">
          <cell r="L372">
            <v>3</v>
          </cell>
          <cell r="V372">
            <v>7526</v>
          </cell>
        </row>
        <row r="373">
          <cell r="L373">
            <v>3</v>
          </cell>
          <cell r="V373">
            <v>5777</v>
          </cell>
        </row>
        <row r="374">
          <cell r="L374">
            <v>3</v>
          </cell>
          <cell r="V374">
            <v>5777</v>
          </cell>
        </row>
        <row r="375">
          <cell r="L375">
            <v>3</v>
          </cell>
          <cell r="V375">
            <v>5777</v>
          </cell>
        </row>
        <row r="376">
          <cell r="L376">
            <v>3</v>
          </cell>
          <cell r="V376">
            <v>5777</v>
          </cell>
        </row>
        <row r="377">
          <cell r="L377">
            <v>3</v>
          </cell>
          <cell r="V377">
            <v>6932</v>
          </cell>
        </row>
        <row r="378">
          <cell r="L378">
            <v>3</v>
          </cell>
          <cell r="V378">
            <v>6932</v>
          </cell>
        </row>
        <row r="379">
          <cell r="L379">
            <v>3</v>
          </cell>
          <cell r="V379">
            <v>6877</v>
          </cell>
        </row>
        <row r="380">
          <cell r="L380">
            <v>3</v>
          </cell>
          <cell r="V380">
            <v>6932</v>
          </cell>
        </row>
        <row r="381">
          <cell r="L381">
            <v>3</v>
          </cell>
          <cell r="V381">
            <v>6877</v>
          </cell>
        </row>
        <row r="382">
          <cell r="L382">
            <v>3</v>
          </cell>
          <cell r="V382">
            <v>5800</v>
          </cell>
        </row>
        <row r="383">
          <cell r="L383">
            <v>3</v>
          </cell>
          <cell r="V383">
            <v>5046</v>
          </cell>
        </row>
        <row r="384">
          <cell r="L384">
            <v>3</v>
          </cell>
          <cell r="V384">
            <v>5641</v>
          </cell>
        </row>
        <row r="385">
          <cell r="L385">
            <v>3</v>
          </cell>
          <cell r="V385">
            <v>5641</v>
          </cell>
        </row>
        <row r="386">
          <cell r="L386">
            <v>3</v>
          </cell>
          <cell r="V386">
            <v>5530</v>
          </cell>
        </row>
        <row r="387">
          <cell r="L387">
            <v>3</v>
          </cell>
          <cell r="V387">
            <v>5598</v>
          </cell>
        </row>
        <row r="388">
          <cell r="L388">
            <v>3</v>
          </cell>
          <cell r="V388">
            <v>6041</v>
          </cell>
        </row>
        <row r="389">
          <cell r="L389">
            <v>3</v>
          </cell>
          <cell r="V389">
            <v>5207</v>
          </cell>
        </row>
        <row r="390">
          <cell r="L390">
            <v>3</v>
          </cell>
          <cell r="V390">
            <v>6019</v>
          </cell>
        </row>
        <row r="391">
          <cell r="L391">
            <v>3</v>
          </cell>
          <cell r="V391">
            <v>6019</v>
          </cell>
        </row>
        <row r="392">
          <cell r="L392">
            <v>3</v>
          </cell>
          <cell r="V392">
            <v>6019</v>
          </cell>
        </row>
        <row r="393">
          <cell r="L393">
            <v>3</v>
          </cell>
          <cell r="V393">
            <v>6019</v>
          </cell>
        </row>
        <row r="394">
          <cell r="L394">
            <v>3</v>
          </cell>
          <cell r="V394">
            <v>6019</v>
          </cell>
        </row>
        <row r="395">
          <cell r="L395">
            <v>3</v>
          </cell>
          <cell r="V395">
            <v>6019</v>
          </cell>
        </row>
        <row r="396">
          <cell r="L396">
            <v>3</v>
          </cell>
          <cell r="V396">
            <v>5637</v>
          </cell>
        </row>
        <row r="397">
          <cell r="L397">
            <v>3</v>
          </cell>
          <cell r="V397">
            <v>7076</v>
          </cell>
        </row>
        <row r="398">
          <cell r="L398">
            <v>3</v>
          </cell>
          <cell r="V398">
            <v>6019</v>
          </cell>
        </row>
        <row r="399">
          <cell r="L399">
            <v>3</v>
          </cell>
          <cell r="V399">
            <v>5046</v>
          </cell>
        </row>
        <row r="400">
          <cell r="L400">
            <v>3</v>
          </cell>
          <cell r="V400">
            <v>5046</v>
          </cell>
        </row>
        <row r="401">
          <cell r="L401">
            <v>3</v>
          </cell>
          <cell r="V401">
            <v>5297</v>
          </cell>
        </row>
        <row r="402">
          <cell r="L402">
            <v>3</v>
          </cell>
          <cell r="V402">
            <v>6019</v>
          </cell>
        </row>
        <row r="403">
          <cell r="L403">
            <v>3</v>
          </cell>
          <cell r="V403">
            <v>5046</v>
          </cell>
        </row>
        <row r="404">
          <cell r="L404">
            <v>3</v>
          </cell>
          <cell r="V404">
            <v>5046</v>
          </cell>
        </row>
        <row r="405">
          <cell r="L405">
            <v>3</v>
          </cell>
          <cell r="V405">
            <v>6215</v>
          </cell>
        </row>
        <row r="406">
          <cell r="L406">
            <v>3</v>
          </cell>
          <cell r="V406">
            <v>6019</v>
          </cell>
        </row>
        <row r="407">
          <cell r="L407">
            <v>3</v>
          </cell>
          <cell r="V407">
            <v>5046</v>
          </cell>
        </row>
        <row r="408">
          <cell r="L408">
            <v>3</v>
          </cell>
          <cell r="V408">
            <v>5046</v>
          </cell>
        </row>
        <row r="409">
          <cell r="L409">
            <v>3</v>
          </cell>
          <cell r="V409">
            <v>4889</v>
          </cell>
        </row>
        <row r="410">
          <cell r="L410">
            <v>3</v>
          </cell>
          <cell r="V410">
            <v>5046</v>
          </cell>
        </row>
        <row r="411">
          <cell r="L411">
            <v>3</v>
          </cell>
          <cell r="V411">
            <v>5800</v>
          </cell>
        </row>
        <row r="412">
          <cell r="L412">
            <v>3</v>
          </cell>
          <cell r="V412">
            <v>6019</v>
          </cell>
        </row>
        <row r="413">
          <cell r="L413">
            <v>3</v>
          </cell>
          <cell r="V413">
            <v>5046</v>
          </cell>
        </row>
        <row r="414">
          <cell r="L414">
            <v>3</v>
          </cell>
          <cell r="V414">
            <v>4806</v>
          </cell>
        </row>
        <row r="415">
          <cell r="L415">
            <v>3</v>
          </cell>
          <cell r="V415">
            <v>5777</v>
          </cell>
        </row>
        <row r="416">
          <cell r="L416">
            <v>3</v>
          </cell>
          <cell r="V416">
            <v>7076</v>
          </cell>
        </row>
        <row r="417">
          <cell r="L417">
            <v>3</v>
          </cell>
          <cell r="V417">
            <v>5777</v>
          </cell>
        </row>
        <row r="418">
          <cell r="L418">
            <v>3</v>
          </cell>
          <cell r="V418">
            <v>5530</v>
          </cell>
        </row>
        <row r="419">
          <cell r="L419">
            <v>3</v>
          </cell>
          <cell r="V419">
            <v>6215</v>
          </cell>
        </row>
        <row r="420">
          <cell r="L420">
            <v>3</v>
          </cell>
          <cell r="V420">
            <v>6215</v>
          </cell>
        </row>
        <row r="421">
          <cell r="L421">
            <v>3</v>
          </cell>
          <cell r="V421">
            <v>6633</v>
          </cell>
        </row>
        <row r="422">
          <cell r="L422">
            <v>3</v>
          </cell>
          <cell r="V422">
            <v>6633</v>
          </cell>
        </row>
        <row r="423">
          <cell r="L423">
            <v>3</v>
          </cell>
          <cell r="V423">
            <v>6633</v>
          </cell>
        </row>
        <row r="424">
          <cell r="L424">
            <v>3</v>
          </cell>
          <cell r="V424">
            <v>5046</v>
          </cell>
        </row>
        <row r="425">
          <cell r="L425">
            <v>3</v>
          </cell>
          <cell r="V425">
            <v>5936</v>
          </cell>
        </row>
        <row r="426">
          <cell r="L426">
            <v>3</v>
          </cell>
          <cell r="V426">
            <v>5637</v>
          </cell>
        </row>
        <row r="427">
          <cell r="L427">
            <v>3</v>
          </cell>
          <cell r="V427">
            <v>5080</v>
          </cell>
        </row>
        <row r="428">
          <cell r="L428">
            <v>3</v>
          </cell>
          <cell r="V428">
            <v>5046</v>
          </cell>
        </row>
        <row r="429">
          <cell r="L429">
            <v>3</v>
          </cell>
          <cell r="V429">
            <v>4683</v>
          </cell>
        </row>
        <row r="430">
          <cell r="L430">
            <v>3</v>
          </cell>
          <cell r="V430">
            <v>5590</v>
          </cell>
        </row>
        <row r="431">
          <cell r="L431">
            <v>3</v>
          </cell>
          <cell r="V431">
            <v>4683</v>
          </cell>
        </row>
        <row r="432">
          <cell r="L432">
            <v>3</v>
          </cell>
          <cell r="V432">
            <v>4683</v>
          </cell>
        </row>
        <row r="433">
          <cell r="L433">
            <v>3</v>
          </cell>
          <cell r="V433">
            <v>5046</v>
          </cell>
        </row>
        <row r="434">
          <cell r="L434">
            <v>3</v>
          </cell>
          <cell r="V434">
            <v>5046</v>
          </cell>
        </row>
        <row r="435">
          <cell r="L435">
            <v>3</v>
          </cell>
          <cell r="V435">
            <v>5046</v>
          </cell>
        </row>
        <row r="436">
          <cell r="L436">
            <v>3</v>
          </cell>
          <cell r="V436">
            <v>5080</v>
          </cell>
        </row>
        <row r="437">
          <cell r="L437">
            <v>3</v>
          </cell>
          <cell r="V437">
            <v>5080</v>
          </cell>
        </row>
        <row r="438">
          <cell r="L438">
            <v>3</v>
          </cell>
          <cell r="V438">
            <v>4683</v>
          </cell>
        </row>
        <row r="439">
          <cell r="L439">
            <v>3</v>
          </cell>
          <cell r="V439">
            <v>5080</v>
          </cell>
        </row>
        <row r="440">
          <cell r="L440">
            <v>3</v>
          </cell>
          <cell r="V440">
            <v>5080</v>
          </cell>
        </row>
        <row r="441">
          <cell r="L441">
            <v>3</v>
          </cell>
          <cell r="V441">
            <v>5409</v>
          </cell>
        </row>
        <row r="442">
          <cell r="L442">
            <v>3</v>
          </cell>
          <cell r="V442">
            <v>5777</v>
          </cell>
        </row>
        <row r="443">
          <cell r="L443">
            <v>3</v>
          </cell>
          <cell r="V443">
            <v>5777</v>
          </cell>
        </row>
        <row r="444">
          <cell r="L444">
            <v>3</v>
          </cell>
          <cell r="V444">
            <v>5777</v>
          </cell>
        </row>
        <row r="445">
          <cell r="L445">
            <v>3</v>
          </cell>
          <cell r="V445">
            <v>5598</v>
          </cell>
        </row>
        <row r="446">
          <cell r="L446">
            <v>3</v>
          </cell>
          <cell r="V446">
            <v>5598</v>
          </cell>
        </row>
        <row r="447">
          <cell r="L447">
            <v>3</v>
          </cell>
          <cell r="V447">
            <v>5598</v>
          </cell>
        </row>
        <row r="448">
          <cell r="L448">
            <v>3</v>
          </cell>
          <cell r="V448">
            <v>5513</v>
          </cell>
        </row>
        <row r="449">
          <cell r="L449">
            <v>3</v>
          </cell>
          <cell r="V449">
            <v>5513</v>
          </cell>
        </row>
        <row r="450">
          <cell r="L450">
            <v>3</v>
          </cell>
          <cell r="V450">
            <v>5513</v>
          </cell>
        </row>
        <row r="451">
          <cell r="L451">
            <v>3</v>
          </cell>
          <cell r="V451">
            <v>5513</v>
          </cell>
        </row>
        <row r="452">
          <cell r="L452">
            <v>3</v>
          </cell>
          <cell r="V452">
            <v>5513</v>
          </cell>
        </row>
        <row r="453">
          <cell r="L453">
            <v>3</v>
          </cell>
          <cell r="V453">
            <v>5873</v>
          </cell>
        </row>
        <row r="454">
          <cell r="L454">
            <v>3</v>
          </cell>
          <cell r="V454">
            <v>5637</v>
          </cell>
        </row>
        <row r="455">
          <cell r="L455">
            <v>3</v>
          </cell>
          <cell r="V455">
            <v>5637</v>
          </cell>
        </row>
        <row r="456">
          <cell r="L456">
            <v>3</v>
          </cell>
          <cell r="V456">
            <v>5873</v>
          </cell>
        </row>
        <row r="457">
          <cell r="L457">
            <v>3</v>
          </cell>
          <cell r="V457">
            <v>5873</v>
          </cell>
        </row>
        <row r="458">
          <cell r="L458">
            <v>3</v>
          </cell>
          <cell r="V458">
            <v>7526</v>
          </cell>
        </row>
        <row r="459">
          <cell r="L459">
            <v>3</v>
          </cell>
          <cell r="V459">
            <v>7526</v>
          </cell>
        </row>
        <row r="460">
          <cell r="L460">
            <v>3</v>
          </cell>
          <cell r="V460">
            <v>7526</v>
          </cell>
        </row>
        <row r="461">
          <cell r="L461">
            <v>3</v>
          </cell>
          <cell r="V461">
            <v>5513</v>
          </cell>
        </row>
        <row r="462">
          <cell r="L462">
            <v>3</v>
          </cell>
          <cell r="V462">
            <v>5513</v>
          </cell>
        </row>
        <row r="463">
          <cell r="L463">
            <v>3</v>
          </cell>
          <cell r="V463">
            <v>5513</v>
          </cell>
        </row>
        <row r="464">
          <cell r="L464">
            <v>3</v>
          </cell>
          <cell r="V464">
            <v>5513</v>
          </cell>
        </row>
        <row r="465">
          <cell r="L465">
            <v>3</v>
          </cell>
          <cell r="V465">
            <v>5409</v>
          </cell>
        </row>
        <row r="466">
          <cell r="L466">
            <v>3</v>
          </cell>
          <cell r="V466">
            <v>5409</v>
          </cell>
        </row>
        <row r="467">
          <cell r="L467">
            <v>3</v>
          </cell>
          <cell r="V467">
            <v>5409</v>
          </cell>
        </row>
        <row r="468">
          <cell r="L468">
            <v>3</v>
          </cell>
          <cell r="V468">
            <v>5777</v>
          </cell>
        </row>
        <row r="469">
          <cell r="L469">
            <v>3</v>
          </cell>
          <cell r="V469">
            <v>5777</v>
          </cell>
        </row>
        <row r="470">
          <cell r="L470">
            <v>3</v>
          </cell>
          <cell r="V470">
            <v>5777</v>
          </cell>
        </row>
        <row r="471">
          <cell r="L471">
            <v>3</v>
          </cell>
          <cell r="V471">
            <v>5777</v>
          </cell>
        </row>
        <row r="472">
          <cell r="L472">
            <v>3</v>
          </cell>
          <cell r="V472">
            <v>5409</v>
          </cell>
        </row>
        <row r="473">
          <cell r="L473">
            <v>3</v>
          </cell>
          <cell r="V473">
            <v>5409</v>
          </cell>
        </row>
        <row r="474">
          <cell r="L474">
            <v>3</v>
          </cell>
          <cell r="V474">
            <v>5530</v>
          </cell>
        </row>
        <row r="475">
          <cell r="L475">
            <v>3</v>
          </cell>
          <cell r="V475">
            <v>5530</v>
          </cell>
        </row>
        <row r="476">
          <cell r="L476">
            <v>3</v>
          </cell>
          <cell r="V476">
            <v>5530</v>
          </cell>
        </row>
        <row r="477">
          <cell r="L477">
            <v>3</v>
          </cell>
          <cell r="V477">
            <v>4824</v>
          </cell>
        </row>
        <row r="478">
          <cell r="L478">
            <v>3</v>
          </cell>
          <cell r="V478">
            <v>4824</v>
          </cell>
        </row>
        <row r="479">
          <cell r="L479">
            <v>3</v>
          </cell>
          <cell r="V479">
            <v>5046</v>
          </cell>
        </row>
        <row r="480">
          <cell r="L480">
            <v>3</v>
          </cell>
          <cell r="V480">
            <v>6877</v>
          </cell>
        </row>
        <row r="481">
          <cell r="L481">
            <v>3</v>
          </cell>
          <cell r="V481">
            <v>5637</v>
          </cell>
        </row>
        <row r="482">
          <cell r="L482">
            <v>3</v>
          </cell>
          <cell r="V482">
            <v>5637</v>
          </cell>
        </row>
        <row r="483">
          <cell r="L483">
            <v>3</v>
          </cell>
          <cell r="V483">
            <v>6041</v>
          </cell>
        </row>
        <row r="484">
          <cell r="L484">
            <v>3</v>
          </cell>
          <cell r="V484">
            <v>6041</v>
          </cell>
        </row>
        <row r="485">
          <cell r="L485">
            <v>3</v>
          </cell>
          <cell r="V485">
            <v>5637</v>
          </cell>
        </row>
        <row r="486">
          <cell r="L486">
            <v>3</v>
          </cell>
          <cell r="V486">
            <v>5637</v>
          </cell>
        </row>
        <row r="487">
          <cell r="L487">
            <v>3</v>
          </cell>
          <cell r="V487">
            <v>5637</v>
          </cell>
        </row>
        <row r="488">
          <cell r="L488">
            <v>3</v>
          </cell>
          <cell r="V488">
            <v>5637</v>
          </cell>
        </row>
        <row r="489">
          <cell r="L489">
            <v>3</v>
          </cell>
          <cell r="V489">
            <v>5637</v>
          </cell>
        </row>
        <row r="490">
          <cell r="L490">
            <v>3</v>
          </cell>
          <cell r="V490">
            <v>6041</v>
          </cell>
        </row>
        <row r="491">
          <cell r="L491">
            <v>3</v>
          </cell>
          <cell r="V491">
            <v>5800</v>
          </cell>
        </row>
        <row r="492">
          <cell r="L492">
            <v>3</v>
          </cell>
          <cell r="V492">
            <v>5800</v>
          </cell>
        </row>
        <row r="493">
          <cell r="L493">
            <v>3</v>
          </cell>
          <cell r="V493">
            <v>5800</v>
          </cell>
        </row>
        <row r="494">
          <cell r="L494">
            <v>3</v>
          </cell>
          <cell r="V494">
            <v>5800</v>
          </cell>
        </row>
        <row r="495">
          <cell r="L495">
            <v>3</v>
          </cell>
          <cell r="V495">
            <v>5800</v>
          </cell>
        </row>
        <row r="496">
          <cell r="L496">
            <v>3</v>
          </cell>
          <cell r="V496">
            <v>5046</v>
          </cell>
        </row>
        <row r="497">
          <cell r="L497">
            <v>3</v>
          </cell>
          <cell r="V497">
            <v>5530</v>
          </cell>
        </row>
        <row r="498">
          <cell r="L498">
            <v>3</v>
          </cell>
          <cell r="V498">
            <v>5530</v>
          </cell>
        </row>
        <row r="499">
          <cell r="L499">
            <v>3</v>
          </cell>
          <cell r="V499">
            <v>6019</v>
          </cell>
        </row>
        <row r="500">
          <cell r="L500">
            <v>3</v>
          </cell>
          <cell r="V500">
            <v>5530</v>
          </cell>
        </row>
        <row r="501">
          <cell r="L501">
            <v>3</v>
          </cell>
          <cell r="V501">
            <v>5777</v>
          </cell>
        </row>
        <row r="502">
          <cell r="L502">
            <v>3</v>
          </cell>
          <cell r="V502">
            <v>6215</v>
          </cell>
        </row>
        <row r="503">
          <cell r="L503">
            <v>3</v>
          </cell>
          <cell r="V503">
            <v>5777</v>
          </cell>
        </row>
        <row r="504">
          <cell r="L504">
            <v>3</v>
          </cell>
          <cell r="V504">
            <v>7076</v>
          </cell>
        </row>
        <row r="505">
          <cell r="L505">
            <v>3</v>
          </cell>
          <cell r="V505">
            <v>6215</v>
          </cell>
        </row>
        <row r="506">
          <cell r="L506">
            <v>3</v>
          </cell>
          <cell r="V506">
            <v>5530</v>
          </cell>
        </row>
        <row r="507">
          <cell r="L507">
            <v>3</v>
          </cell>
          <cell r="V507">
            <v>4824</v>
          </cell>
        </row>
        <row r="508">
          <cell r="L508">
            <v>3</v>
          </cell>
          <cell r="V508">
            <v>4824</v>
          </cell>
        </row>
        <row r="509">
          <cell r="L509">
            <v>3</v>
          </cell>
          <cell r="V509">
            <v>4824</v>
          </cell>
        </row>
        <row r="510">
          <cell r="L510">
            <v>3</v>
          </cell>
          <cell r="V510">
            <v>4824</v>
          </cell>
        </row>
        <row r="511">
          <cell r="L511">
            <v>3</v>
          </cell>
          <cell r="V511">
            <v>5598</v>
          </cell>
        </row>
        <row r="512">
          <cell r="L512">
            <v>3</v>
          </cell>
          <cell r="V512">
            <v>6215</v>
          </cell>
        </row>
        <row r="513">
          <cell r="L513">
            <v>3</v>
          </cell>
          <cell r="V513">
            <v>6215</v>
          </cell>
        </row>
        <row r="514">
          <cell r="L514">
            <v>3</v>
          </cell>
          <cell r="V514">
            <v>6215</v>
          </cell>
        </row>
        <row r="515">
          <cell r="L515">
            <v>3</v>
          </cell>
          <cell r="V515">
            <v>6215</v>
          </cell>
        </row>
        <row r="516">
          <cell r="L516">
            <v>3</v>
          </cell>
          <cell r="V516">
            <v>7038</v>
          </cell>
        </row>
        <row r="517">
          <cell r="L517">
            <v>3</v>
          </cell>
          <cell r="V517">
            <v>6877</v>
          </cell>
        </row>
        <row r="518">
          <cell r="L518">
            <v>3</v>
          </cell>
          <cell r="V518">
            <v>6877</v>
          </cell>
        </row>
        <row r="519">
          <cell r="L519">
            <v>3</v>
          </cell>
          <cell r="V519">
            <v>6877</v>
          </cell>
        </row>
        <row r="520">
          <cell r="L520">
            <v>3</v>
          </cell>
          <cell r="V520">
            <v>7038</v>
          </cell>
        </row>
        <row r="521">
          <cell r="L521">
            <v>3</v>
          </cell>
          <cell r="V521">
            <v>7038</v>
          </cell>
        </row>
        <row r="522">
          <cell r="L522">
            <v>3</v>
          </cell>
          <cell r="V522">
            <v>6932</v>
          </cell>
        </row>
        <row r="523">
          <cell r="L523">
            <v>3</v>
          </cell>
          <cell r="V523">
            <v>6877</v>
          </cell>
        </row>
        <row r="524">
          <cell r="L524">
            <v>3</v>
          </cell>
          <cell r="V524">
            <v>5936</v>
          </cell>
        </row>
        <row r="525">
          <cell r="L525">
            <v>3</v>
          </cell>
          <cell r="V525">
            <v>5936</v>
          </cell>
        </row>
        <row r="526">
          <cell r="L526">
            <v>3</v>
          </cell>
          <cell r="V526">
            <v>5936</v>
          </cell>
        </row>
        <row r="527">
          <cell r="L527">
            <v>3</v>
          </cell>
          <cell r="V527">
            <v>5936</v>
          </cell>
        </row>
        <row r="528">
          <cell r="L528">
            <v>3</v>
          </cell>
          <cell r="V528">
            <v>5936</v>
          </cell>
        </row>
        <row r="529">
          <cell r="L529">
            <v>3</v>
          </cell>
          <cell r="V529">
            <v>5936</v>
          </cell>
        </row>
        <row r="530">
          <cell r="L530">
            <v>3</v>
          </cell>
          <cell r="V530">
            <v>5936</v>
          </cell>
        </row>
        <row r="531">
          <cell r="L531">
            <v>3</v>
          </cell>
          <cell r="V531">
            <v>5936</v>
          </cell>
        </row>
        <row r="532">
          <cell r="L532">
            <v>3</v>
          </cell>
          <cell r="V532">
            <v>5936</v>
          </cell>
        </row>
        <row r="533">
          <cell r="L533">
            <v>3</v>
          </cell>
          <cell r="V533">
            <v>5637</v>
          </cell>
        </row>
        <row r="534">
          <cell r="L534">
            <v>3</v>
          </cell>
          <cell r="V534">
            <v>5046</v>
          </cell>
        </row>
        <row r="535">
          <cell r="L535">
            <v>3</v>
          </cell>
          <cell r="V535">
            <v>5297</v>
          </cell>
        </row>
        <row r="536">
          <cell r="L536">
            <v>3</v>
          </cell>
          <cell r="V536">
            <v>5409</v>
          </cell>
        </row>
        <row r="537">
          <cell r="L537">
            <v>3</v>
          </cell>
          <cell r="V537">
            <v>5297</v>
          </cell>
        </row>
        <row r="538">
          <cell r="L538">
            <v>3</v>
          </cell>
          <cell r="V538">
            <v>6019</v>
          </cell>
        </row>
        <row r="539">
          <cell r="L539">
            <v>3</v>
          </cell>
          <cell r="V539">
            <v>4889</v>
          </cell>
        </row>
        <row r="540">
          <cell r="L540">
            <v>3</v>
          </cell>
          <cell r="V540">
            <v>6796</v>
          </cell>
        </row>
        <row r="541">
          <cell r="L541">
            <v>3</v>
          </cell>
          <cell r="V541">
            <v>6019</v>
          </cell>
        </row>
        <row r="542">
          <cell r="L542">
            <v>3</v>
          </cell>
          <cell r="V542">
            <v>5598</v>
          </cell>
        </row>
        <row r="543">
          <cell r="L543">
            <v>3</v>
          </cell>
          <cell r="V543">
            <v>7076</v>
          </cell>
        </row>
        <row r="544">
          <cell r="L544">
            <v>3</v>
          </cell>
          <cell r="V544">
            <v>7076</v>
          </cell>
        </row>
        <row r="545">
          <cell r="L545">
            <v>3</v>
          </cell>
          <cell r="V545">
            <v>5598</v>
          </cell>
        </row>
        <row r="546">
          <cell r="L546">
            <v>3</v>
          </cell>
          <cell r="V546">
            <v>5598</v>
          </cell>
        </row>
        <row r="547">
          <cell r="L547">
            <v>3</v>
          </cell>
          <cell r="V547">
            <v>4752</v>
          </cell>
        </row>
        <row r="548">
          <cell r="L548">
            <v>3</v>
          </cell>
          <cell r="V548">
            <v>4889</v>
          </cell>
        </row>
        <row r="549">
          <cell r="L549">
            <v>3</v>
          </cell>
          <cell r="V549">
            <v>4683</v>
          </cell>
        </row>
        <row r="550">
          <cell r="L550">
            <v>3</v>
          </cell>
          <cell r="V550">
            <v>5046</v>
          </cell>
        </row>
        <row r="551">
          <cell r="L551">
            <v>3</v>
          </cell>
          <cell r="V551">
            <v>5046</v>
          </cell>
        </row>
        <row r="552">
          <cell r="L552">
            <v>3</v>
          </cell>
          <cell r="V552">
            <v>5046</v>
          </cell>
        </row>
        <row r="553">
          <cell r="L553">
            <v>3</v>
          </cell>
          <cell r="V553">
            <v>6215</v>
          </cell>
        </row>
        <row r="554">
          <cell r="L554">
            <v>3</v>
          </cell>
          <cell r="V554">
            <v>6215</v>
          </cell>
        </row>
        <row r="555">
          <cell r="L555">
            <v>3</v>
          </cell>
          <cell r="V555">
            <v>4752</v>
          </cell>
        </row>
        <row r="556">
          <cell r="L556">
            <v>3</v>
          </cell>
          <cell r="V556">
            <v>5598</v>
          </cell>
        </row>
        <row r="557">
          <cell r="L557">
            <v>3</v>
          </cell>
          <cell r="V557">
            <v>5598</v>
          </cell>
        </row>
        <row r="558">
          <cell r="L558">
            <v>3</v>
          </cell>
          <cell r="V558">
            <v>5641</v>
          </cell>
        </row>
        <row r="559">
          <cell r="L559">
            <v>3</v>
          </cell>
          <cell r="V559">
            <v>5777</v>
          </cell>
        </row>
        <row r="560">
          <cell r="L560">
            <v>3</v>
          </cell>
          <cell r="V560">
            <v>5777</v>
          </cell>
        </row>
        <row r="561">
          <cell r="L561">
            <v>3</v>
          </cell>
          <cell r="V561">
            <v>5777</v>
          </cell>
        </row>
        <row r="562">
          <cell r="L562">
            <v>3</v>
          </cell>
          <cell r="V562">
            <v>6215</v>
          </cell>
        </row>
        <row r="563">
          <cell r="L563">
            <v>3</v>
          </cell>
          <cell r="V563">
            <v>4806</v>
          </cell>
        </row>
        <row r="564">
          <cell r="L564">
            <v>3</v>
          </cell>
          <cell r="V564">
            <v>5777</v>
          </cell>
        </row>
        <row r="565">
          <cell r="L565">
            <v>3</v>
          </cell>
          <cell r="V565">
            <v>5777</v>
          </cell>
        </row>
        <row r="566">
          <cell r="L566">
            <v>3</v>
          </cell>
          <cell r="V566">
            <v>4752</v>
          </cell>
        </row>
        <row r="567">
          <cell r="L567">
            <v>3</v>
          </cell>
          <cell r="V567">
            <v>5777</v>
          </cell>
        </row>
        <row r="568">
          <cell r="L568">
            <v>3</v>
          </cell>
          <cell r="V568">
            <v>5777</v>
          </cell>
        </row>
        <row r="569">
          <cell r="L569">
            <v>3</v>
          </cell>
          <cell r="V569">
            <v>5777</v>
          </cell>
        </row>
        <row r="570">
          <cell r="L570">
            <v>3</v>
          </cell>
          <cell r="V570">
            <v>5777</v>
          </cell>
        </row>
        <row r="571">
          <cell r="L571">
            <v>3</v>
          </cell>
          <cell r="V571">
            <v>4889</v>
          </cell>
        </row>
        <row r="572">
          <cell r="L572">
            <v>3</v>
          </cell>
          <cell r="V572">
            <v>5598</v>
          </cell>
        </row>
        <row r="573">
          <cell r="L573">
            <v>3</v>
          </cell>
          <cell r="V573">
            <v>5598</v>
          </cell>
        </row>
        <row r="574">
          <cell r="L574">
            <v>3</v>
          </cell>
          <cell r="V574">
            <v>5598</v>
          </cell>
        </row>
        <row r="575">
          <cell r="L575">
            <v>3</v>
          </cell>
          <cell r="V575">
            <v>4806</v>
          </cell>
        </row>
        <row r="576">
          <cell r="L576">
            <v>3</v>
          </cell>
          <cell r="V576">
            <v>7076</v>
          </cell>
        </row>
        <row r="577">
          <cell r="L577">
            <v>3</v>
          </cell>
          <cell r="V577">
            <v>4752</v>
          </cell>
        </row>
        <row r="578">
          <cell r="L578">
            <v>3</v>
          </cell>
          <cell r="V578">
            <v>4752</v>
          </cell>
        </row>
        <row r="579">
          <cell r="L579">
            <v>3</v>
          </cell>
          <cell r="V579">
            <v>7076</v>
          </cell>
        </row>
        <row r="580">
          <cell r="L580">
            <v>3</v>
          </cell>
          <cell r="V580">
            <v>7076</v>
          </cell>
        </row>
        <row r="581">
          <cell r="L581">
            <v>3</v>
          </cell>
          <cell r="V581">
            <v>5641</v>
          </cell>
        </row>
        <row r="582">
          <cell r="L582">
            <v>3</v>
          </cell>
          <cell r="V582">
            <v>5598</v>
          </cell>
        </row>
        <row r="583">
          <cell r="L583">
            <v>3</v>
          </cell>
          <cell r="V583">
            <v>5297</v>
          </cell>
        </row>
        <row r="584">
          <cell r="L584">
            <v>3</v>
          </cell>
          <cell r="V584">
            <v>6796</v>
          </cell>
        </row>
        <row r="585">
          <cell r="L585">
            <v>3</v>
          </cell>
          <cell r="V585">
            <v>5409</v>
          </cell>
        </row>
        <row r="586">
          <cell r="L586">
            <v>3</v>
          </cell>
          <cell r="V586">
            <v>5777</v>
          </cell>
        </row>
        <row r="587">
          <cell r="L587">
            <v>3</v>
          </cell>
          <cell r="V587">
            <v>4889</v>
          </cell>
        </row>
        <row r="588">
          <cell r="L588">
            <v>3</v>
          </cell>
          <cell r="V588">
            <v>5598</v>
          </cell>
        </row>
        <row r="589">
          <cell r="L589">
            <v>3</v>
          </cell>
          <cell r="V589">
            <v>4752</v>
          </cell>
        </row>
        <row r="590">
          <cell r="L590">
            <v>3</v>
          </cell>
          <cell r="V590">
            <v>5598</v>
          </cell>
        </row>
        <row r="591">
          <cell r="L591">
            <v>3</v>
          </cell>
          <cell r="V591">
            <v>5598</v>
          </cell>
        </row>
        <row r="592">
          <cell r="L592">
            <v>3</v>
          </cell>
          <cell r="V592">
            <v>7076</v>
          </cell>
        </row>
        <row r="593">
          <cell r="L593">
            <v>3</v>
          </cell>
          <cell r="V593">
            <v>5777</v>
          </cell>
        </row>
        <row r="594">
          <cell r="L594">
            <v>3</v>
          </cell>
          <cell r="V594">
            <v>6215</v>
          </cell>
        </row>
        <row r="595">
          <cell r="L595">
            <v>3</v>
          </cell>
          <cell r="V595">
            <v>5637</v>
          </cell>
        </row>
        <row r="596">
          <cell r="L596">
            <v>3</v>
          </cell>
          <cell r="V596">
            <v>5637</v>
          </cell>
        </row>
        <row r="597">
          <cell r="L597">
            <v>3</v>
          </cell>
          <cell r="V597">
            <v>5800</v>
          </cell>
        </row>
        <row r="598">
          <cell r="L598">
            <v>3</v>
          </cell>
          <cell r="V598">
            <v>5637</v>
          </cell>
        </row>
        <row r="599">
          <cell r="L599">
            <v>3</v>
          </cell>
          <cell r="V599">
            <v>5637</v>
          </cell>
        </row>
        <row r="600">
          <cell r="L600">
            <v>3</v>
          </cell>
          <cell r="V600">
            <v>5637</v>
          </cell>
        </row>
        <row r="601">
          <cell r="L601">
            <v>3</v>
          </cell>
          <cell r="V601">
            <v>5637</v>
          </cell>
        </row>
        <row r="602">
          <cell r="L602">
            <v>3</v>
          </cell>
          <cell r="V602">
            <v>5637</v>
          </cell>
        </row>
        <row r="603">
          <cell r="L603">
            <v>3</v>
          </cell>
          <cell r="V603">
            <v>5637</v>
          </cell>
        </row>
        <row r="604">
          <cell r="L604">
            <v>3</v>
          </cell>
          <cell r="V604">
            <v>5637</v>
          </cell>
        </row>
        <row r="605">
          <cell r="L605">
            <v>3</v>
          </cell>
          <cell r="V605">
            <v>5637</v>
          </cell>
        </row>
        <row r="606">
          <cell r="L606">
            <v>3</v>
          </cell>
          <cell r="V606">
            <v>5637</v>
          </cell>
        </row>
        <row r="607">
          <cell r="L607">
            <v>3</v>
          </cell>
          <cell r="V607">
            <v>5637</v>
          </cell>
        </row>
        <row r="608">
          <cell r="L608">
            <v>3</v>
          </cell>
          <cell r="V608">
            <v>5637</v>
          </cell>
        </row>
        <row r="609">
          <cell r="L609">
            <v>3</v>
          </cell>
          <cell r="V609">
            <v>5637</v>
          </cell>
        </row>
        <row r="610">
          <cell r="L610">
            <v>3</v>
          </cell>
          <cell r="V610">
            <v>5637</v>
          </cell>
        </row>
        <row r="611">
          <cell r="L611">
            <v>3</v>
          </cell>
          <cell r="V611">
            <v>5637</v>
          </cell>
        </row>
        <row r="612">
          <cell r="L612">
            <v>3</v>
          </cell>
          <cell r="V612">
            <v>5637</v>
          </cell>
        </row>
        <row r="613">
          <cell r="L613">
            <v>3</v>
          </cell>
          <cell r="V613">
            <v>5637</v>
          </cell>
        </row>
        <row r="614">
          <cell r="L614">
            <v>3</v>
          </cell>
          <cell r="V614">
            <v>5637</v>
          </cell>
        </row>
        <row r="615">
          <cell r="L615">
            <v>3</v>
          </cell>
          <cell r="V615">
            <v>5637</v>
          </cell>
        </row>
        <row r="616">
          <cell r="L616">
            <v>3</v>
          </cell>
          <cell r="V616">
            <v>5637</v>
          </cell>
        </row>
        <row r="617">
          <cell r="L617">
            <v>3</v>
          </cell>
          <cell r="V617">
            <v>5530</v>
          </cell>
        </row>
        <row r="618">
          <cell r="L618">
            <v>3</v>
          </cell>
          <cell r="V618">
            <v>5530</v>
          </cell>
        </row>
        <row r="619">
          <cell r="L619">
            <v>3</v>
          </cell>
          <cell r="V619">
            <v>5530</v>
          </cell>
        </row>
        <row r="620">
          <cell r="L620">
            <v>3</v>
          </cell>
          <cell r="V620">
            <v>5530</v>
          </cell>
        </row>
        <row r="621">
          <cell r="L621">
            <v>3</v>
          </cell>
          <cell r="V621">
            <v>5800</v>
          </cell>
        </row>
        <row r="622">
          <cell r="L622">
            <v>3</v>
          </cell>
          <cell r="V622">
            <v>5800</v>
          </cell>
        </row>
        <row r="623">
          <cell r="L623">
            <v>3</v>
          </cell>
          <cell r="V623">
            <v>5800</v>
          </cell>
        </row>
        <row r="624">
          <cell r="L624">
            <v>3</v>
          </cell>
          <cell r="V624">
            <v>5800</v>
          </cell>
        </row>
        <row r="625">
          <cell r="L625">
            <v>3</v>
          </cell>
          <cell r="V625">
            <v>5800</v>
          </cell>
        </row>
        <row r="626">
          <cell r="L626">
            <v>3</v>
          </cell>
          <cell r="V626">
            <v>5800</v>
          </cell>
        </row>
        <row r="627">
          <cell r="L627">
            <v>3</v>
          </cell>
          <cell r="V627">
            <v>5800</v>
          </cell>
        </row>
        <row r="628">
          <cell r="L628">
            <v>3</v>
          </cell>
          <cell r="V628">
            <v>5800</v>
          </cell>
        </row>
        <row r="629">
          <cell r="L629">
            <v>3</v>
          </cell>
          <cell r="V629">
            <v>6877</v>
          </cell>
        </row>
        <row r="630">
          <cell r="L630">
            <v>3</v>
          </cell>
          <cell r="V630">
            <v>6877</v>
          </cell>
        </row>
        <row r="631">
          <cell r="L631">
            <v>3</v>
          </cell>
          <cell r="V631">
            <v>7038</v>
          </cell>
        </row>
        <row r="632">
          <cell r="L632">
            <v>3</v>
          </cell>
          <cell r="V632">
            <v>7526</v>
          </cell>
        </row>
        <row r="633">
          <cell r="L633">
            <v>3</v>
          </cell>
          <cell r="V633">
            <v>7526</v>
          </cell>
        </row>
        <row r="634">
          <cell r="L634">
            <v>3</v>
          </cell>
          <cell r="V634">
            <v>7526</v>
          </cell>
        </row>
        <row r="635">
          <cell r="L635">
            <v>3</v>
          </cell>
          <cell r="V635">
            <v>7927</v>
          </cell>
        </row>
        <row r="636">
          <cell r="L636">
            <v>3</v>
          </cell>
          <cell r="V636">
            <v>7927</v>
          </cell>
        </row>
        <row r="637">
          <cell r="L637">
            <v>3</v>
          </cell>
          <cell r="V637">
            <v>5046</v>
          </cell>
        </row>
        <row r="638">
          <cell r="L638">
            <v>3</v>
          </cell>
          <cell r="V638">
            <v>6215</v>
          </cell>
        </row>
        <row r="639">
          <cell r="L639">
            <v>3</v>
          </cell>
          <cell r="V639">
            <v>5598</v>
          </cell>
        </row>
        <row r="640">
          <cell r="L640">
            <v>3</v>
          </cell>
          <cell r="V640">
            <v>6796</v>
          </cell>
        </row>
        <row r="641">
          <cell r="L641">
            <v>3</v>
          </cell>
          <cell r="V641">
            <v>6796</v>
          </cell>
        </row>
        <row r="642">
          <cell r="L642">
            <v>3</v>
          </cell>
          <cell r="V642">
            <v>5530</v>
          </cell>
        </row>
        <row r="643">
          <cell r="L643">
            <v>3</v>
          </cell>
          <cell r="V643">
            <v>5530</v>
          </cell>
        </row>
        <row r="644">
          <cell r="L644">
            <v>3</v>
          </cell>
          <cell r="V644">
            <v>5637</v>
          </cell>
        </row>
        <row r="645">
          <cell r="L645">
            <v>3</v>
          </cell>
          <cell r="V645">
            <v>5409</v>
          </cell>
        </row>
        <row r="646">
          <cell r="L646">
            <v>3</v>
          </cell>
          <cell r="V646">
            <v>5409</v>
          </cell>
        </row>
        <row r="647">
          <cell r="L647">
            <v>3</v>
          </cell>
          <cell r="V647">
            <v>6139</v>
          </cell>
        </row>
        <row r="648">
          <cell r="L648">
            <v>3</v>
          </cell>
          <cell r="V648">
            <v>4824</v>
          </cell>
        </row>
        <row r="649">
          <cell r="L649">
            <v>3</v>
          </cell>
          <cell r="V649">
            <v>7137</v>
          </cell>
        </row>
        <row r="650">
          <cell r="L650">
            <v>3</v>
          </cell>
          <cell r="V650">
            <v>7526</v>
          </cell>
        </row>
        <row r="651">
          <cell r="L651">
            <v>3</v>
          </cell>
          <cell r="V651">
            <v>6019</v>
          </cell>
        </row>
        <row r="652">
          <cell r="L652">
            <v>3</v>
          </cell>
          <cell r="V652">
            <v>6019</v>
          </cell>
        </row>
        <row r="653">
          <cell r="L653">
            <v>3</v>
          </cell>
          <cell r="V653">
            <v>5598</v>
          </cell>
        </row>
        <row r="654">
          <cell r="L654">
            <v>3</v>
          </cell>
          <cell r="V654">
            <v>5598</v>
          </cell>
        </row>
        <row r="655">
          <cell r="L655">
            <v>3</v>
          </cell>
          <cell r="V655">
            <v>7038</v>
          </cell>
        </row>
        <row r="656">
          <cell r="L656">
            <v>3</v>
          </cell>
          <cell r="V656">
            <v>5936</v>
          </cell>
        </row>
        <row r="657">
          <cell r="L657">
            <v>3</v>
          </cell>
          <cell r="V657">
            <v>5936</v>
          </cell>
        </row>
        <row r="658">
          <cell r="L658">
            <v>3</v>
          </cell>
          <cell r="V658">
            <v>5046</v>
          </cell>
        </row>
        <row r="659">
          <cell r="L659">
            <v>3</v>
          </cell>
          <cell r="V659">
            <v>4752</v>
          </cell>
        </row>
        <row r="660">
          <cell r="L660">
            <v>3</v>
          </cell>
          <cell r="V660">
            <v>4752</v>
          </cell>
        </row>
        <row r="661">
          <cell r="L661">
            <v>3</v>
          </cell>
          <cell r="V661">
            <v>5637</v>
          </cell>
        </row>
        <row r="662">
          <cell r="L662">
            <v>3</v>
          </cell>
          <cell r="V662">
            <v>7526</v>
          </cell>
        </row>
        <row r="663">
          <cell r="L663">
            <v>4</v>
          </cell>
          <cell r="V663">
            <v>4665</v>
          </cell>
        </row>
        <row r="664">
          <cell r="L664">
            <v>4</v>
          </cell>
          <cell r="V664">
            <v>4665</v>
          </cell>
        </row>
        <row r="665">
          <cell r="L665">
            <v>4</v>
          </cell>
          <cell r="V665">
            <v>4665</v>
          </cell>
        </row>
        <row r="666">
          <cell r="L666">
            <v>4</v>
          </cell>
          <cell r="V666">
            <v>4873</v>
          </cell>
        </row>
        <row r="667">
          <cell r="L667">
            <v>4</v>
          </cell>
          <cell r="V667">
            <v>4873</v>
          </cell>
        </row>
        <row r="668">
          <cell r="L668">
            <v>4</v>
          </cell>
          <cell r="V668">
            <v>4873</v>
          </cell>
        </row>
        <row r="669">
          <cell r="L669">
            <v>4</v>
          </cell>
          <cell r="V669">
            <v>7808</v>
          </cell>
        </row>
        <row r="670">
          <cell r="L670">
            <v>4</v>
          </cell>
          <cell r="V670">
            <v>7808</v>
          </cell>
        </row>
        <row r="671">
          <cell r="L671">
            <v>4</v>
          </cell>
          <cell r="V671">
            <v>7808</v>
          </cell>
        </row>
        <row r="672">
          <cell r="L672">
            <v>4</v>
          </cell>
          <cell r="V672">
            <v>7617</v>
          </cell>
        </row>
        <row r="673">
          <cell r="L673">
            <v>4</v>
          </cell>
          <cell r="V673">
            <v>4249</v>
          </cell>
        </row>
        <row r="674">
          <cell r="L674">
            <v>4</v>
          </cell>
          <cell r="V674">
            <v>4665</v>
          </cell>
        </row>
        <row r="675">
          <cell r="L675">
            <v>4</v>
          </cell>
          <cell r="V675">
            <v>4422</v>
          </cell>
        </row>
        <row r="676">
          <cell r="L676">
            <v>4</v>
          </cell>
          <cell r="V676">
            <v>4422</v>
          </cell>
        </row>
        <row r="677">
          <cell r="L677">
            <v>4</v>
          </cell>
          <cell r="V677">
            <v>4422</v>
          </cell>
        </row>
        <row r="678">
          <cell r="L678">
            <v>4</v>
          </cell>
          <cell r="V678">
            <v>4422</v>
          </cell>
        </row>
        <row r="679">
          <cell r="L679">
            <v>4</v>
          </cell>
          <cell r="V679">
            <v>4422</v>
          </cell>
        </row>
        <row r="680">
          <cell r="L680">
            <v>4</v>
          </cell>
          <cell r="V680">
            <v>4422</v>
          </cell>
        </row>
        <row r="681">
          <cell r="L681">
            <v>4</v>
          </cell>
          <cell r="V681">
            <v>4422</v>
          </cell>
        </row>
        <row r="682">
          <cell r="L682">
            <v>4</v>
          </cell>
          <cell r="V682">
            <v>4422</v>
          </cell>
        </row>
        <row r="683">
          <cell r="L683">
            <v>4</v>
          </cell>
          <cell r="V683">
            <v>4422</v>
          </cell>
        </row>
        <row r="684">
          <cell r="L684">
            <v>4</v>
          </cell>
          <cell r="V684">
            <v>4422</v>
          </cell>
        </row>
        <row r="685">
          <cell r="L685">
            <v>4</v>
          </cell>
          <cell r="V685">
            <v>4873</v>
          </cell>
        </row>
        <row r="686">
          <cell r="L686">
            <v>4</v>
          </cell>
          <cell r="V686">
            <v>4665</v>
          </cell>
        </row>
        <row r="687">
          <cell r="L687">
            <v>4</v>
          </cell>
          <cell r="V687">
            <v>4665</v>
          </cell>
        </row>
        <row r="688">
          <cell r="L688">
            <v>4</v>
          </cell>
          <cell r="V688">
            <v>4720</v>
          </cell>
        </row>
        <row r="689">
          <cell r="L689">
            <v>4</v>
          </cell>
          <cell r="V689">
            <v>7506</v>
          </cell>
        </row>
        <row r="690">
          <cell r="L690">
            <v>4</v>
          </cell>
          <cell r="V690">
            <v>4665</v>
          </cell>
        </row>
        <row r="691">
          <cell r="L691">
            <v>4</v>
          </cell>
          <cell r="V691">
            <v>7153</v>
          </cell>
        </row>
        <row r="692">
          <cell r="L692">
            <v>4</v>
          </cell>
          <cell r="V692">
            <v>4422</v>
          </cell>
        </row>
        <row r="693">
          <cell r="L693">
            <v>4</v>
          </cell>
          <cell r="V693">
            <v>7506</v>
          </cell>
        </row>
        <row r="694">
          <cell r="L694">
            <v>4</v>
          </cell>
          <cell r="V694">
            <v>7153</v>
          </cell>
        </row>
        <row r="695">
          <cell r="L695">
            <v>4</v>
          </cell>
          <cell r="V695">
            <v>4249</v>
          </cell>
        </row>
        <row r="696">
          <cell r="L696">
            <v>4</v>
          </cell>
          <cell r="V696">
            <v>7617</v>
          </cell>
        </row>
        <row r="697">
          <cell r="L697">
            <v>4</v>
          </cell>
          <cell r="V697">
            <v>4720</v>
          </cell>
        </row>
        <row r="698">
          <cell r="L698">
            <v>4</v>
          </cell>
          <cell r="V698">
            <v>4720</v>
          </cell>
        </row>
        <row r="699">
          <cell r="L699">
            <v>4</v>
          </cell>
          <cell r="V699">
            <v>4422</v>
          </cell>
        </row>
        <row r="700">
          <cell r="L700">
            <v>4</v>
          </cell>
          <cell r="V700">
            <v>7153</v>
          </cell>
        </row>
        <row r="701">
          <cell r="L701">
            <v>4</v>
          </cell>
          <cell r="V701">
            <v>5771</v>
          </cell>
        </row>
        <row r="702">
          <cell r="L702">
            <v>4</v>
          </cell>
          <cell r="V702">
            <v>4665</v>
          </cell>
        </row>
        <row r="703">
          <cell r="L703">
            <v>4</v>
          </cell>
          <cell r="V703">
            <v>4665</v>
          </cell>
        </row>
        <row r="704">
          <cell r="L704">
            <v>4</v>
          </cell>
          <cell r="V704">
            <v>6727</v>
          </cell>
        </row>
        <row r="705">
          <cell r="L705">
            <v>4</v>
          </cell>
          <cell r="V705">
            <v>6727</v>
          </cell>
        </row>
        <row r="706">
          <cell r="L706">
            <v>4</v>
          </cell>
          <cell r="V706">
            <v>6727</v>
          </cell>
        </row>
        <row r="707">
          <cell r="L707">
            <v>4</v>
          </cell>
          <cell r="V707">
            <v>5106</v>
          </cell>
        </row>
        <row r="708">
          <cell r="L708">
            <v>4</v>
          </cell>
          <cell r="V708">
            <v>5106</v>
          </cell>
        </row>
        <row r="709">
          <cell r="L709">
            <v>4</v>
          </cell>
          <cell r="V709">
            <v>5106</v>
          </cell>
        </row>
        <row r="710">
          <cell r="L710">
            <v>4</v>
          </cell>
          <cell r="V710">
            <v>7153</v>
          </cell>
        </row>
        <row r="711">
          <cell r="L711">
            <v>4</v>
          </cell>
          <cell r="V711">
            <v>4665</v>
          </cell>
        </row>
        <row r="712">
          <cell r="L712">
            <v>4</v>
          </cell>
          <cell r="V712">
            <v>7153</v>
          </cell>
        </row>
        <row r="713">
          <cell r="L713">
            <v>4</v>
          </cell>
          <cell r="V713">
            <v>7153</v>
          </cell>
        </row>
        <row r="714">
          <cell r="L714">
            <v>4</v>
          </cell>
          <cell r="V714">
            <v>5771</v>
          </cell>
        </row>
        <row r="715">
          <cell r="L715">
            <v>4</v>
          </cell>
          <cell r="V715">
            <v>6727</v>
          </cell>
        </row>
        <row r="716">
          <cell r="L716">
            <v>4</v>
          </cell>
          <cell r="V716">
            <v>6727</v>
          </cell>
        </row>
        <row r="717">
          <cell r="L717">
            <v>4</v>
          </cell>
          <cell r="V717">
            <v>6727</v>
          </cell>
        </row>
        <row r="718">
          <cell r="L718">
            <v>4</v>
          </cell>
          <cell r="V718">
            <v>6727</v>
          </cell>
        </row>
        <row r="719">
          <cell r="L719">
            <v>4</v>
          </cell>
          <cell r="V719">
            <v>6727</v>
          </cell>
        </row>
        <row r="720">
          <cell r="L720">
            <v>4</v>
          </cell>
          <cell r="V720">
            <v>6727</v>
          </cell>
        </row>
        <row r="721">
          <cell r="L721">
            <v>4</v>
          </cell>
          <cell r="V721">
            <v>6727</v>
          </cell>
        </row>
        <row r="722">
          <cell r="L722">
            <v>4</v>
          </cell>
          <cell r="V722">
            <v>6727</v>
          </cell>
        </row>
        <row r="723">
          <cell r="L723">
            <v>4</v>
          </cell>
          <cell r="V723">
            <v>4984</v>
          </cell>
        </row>
        <row r="724">
          <cell r="L724">
            <v>4</v>
          </cell>
          <cell r="V724">
            <v>4984</v>
          </cell>
        </row>
        <row r="725">
          <cell r="L725">
            <v>4</v>
          </cell>
          <cell r="V725">
            <v>4873</v>
          </cell>
        </row>
        <row r="726">
          <cell r="L726">
            <v>4</v>
          </cell>
          <cell r="V726">
            <v>4665</v>
          </cell>
        </row>
        <row r="727">
          <cell r="L727">
            <v>4</v>
          </cell>
          <cell r="V727">
            <v>4873</v>
          </cell>
        </row>
        <row r="728">
          <cell r="L728">
            <v>4</v>
          </cell>
          <cell r="V728">
            <v>4873</v>
          </cell>
        </row>
        <row r="729">
          <cell r="L729">
            <v>4</v>
          </cell>
          <cell r="V729">
            <v>4249</v>
          </cell>
        </row>
        <row r="730">
          <cell r="L730">
            <v>4</v>
          </cell>
          <cell r="V730">
            <v>4665</v>
          </cell>
        </row>
        <row r="731">
          <cell r="L731">
            <v>4</v>
          </cell>
          <cell r="V731">
            <v>4665</v>
          </cell>
        </row>
        <row r="732">
          <cell r="L732">
            <v>4</v>
          </cell>
          <cell r="V732">
            <v>4665</v>
          </cell>
        </row>
        <row r="733">
          <cell r="L733">
            <v>4</v>
          </cell>
          <cell r="V733">
            <v>4665</v>
          </cell>
        </row>
        <row r="734">
          <cell r="L734">
            <v>4</v>
          </cell>
          <cell r="V734">
            <v>4873</v>
          </cell>
        </row>
        <row r="735">
          <cell r="L735">
            <v>4</v>
          </cell>
          <cell r="V735">
            <v>4665</v>
          </cell>
        </row>
        <row r="736">
          <cell r="L736">
            <v>4</v>
          </cell>
          <cell r="V736">
            <v>7153</v>
          </cell>
        </row>
        <row r="737">
          <cell r="L737">
            <v>4</v>
          </cell>
          <cell r="V737">
            <v>5771</v>
          </cell>
        </row>
        <row r="738">
          <cell r="L738">
            <v>4</v>
          </cell>
          <cell r="V738">
            <v>5771</v>
          </cell>
        </row>
        <row r="739">
          <cell r="L739">
            <v>4</v>
          </cell>
          <cell r="V739">
            <v>5771</v>
          </cell>
        </row>
        <row r="740">
          <cell r="L740">
            <v>4</v>
          </cell>
          <cell r="V740">
            <v>7506</v>
          </cell>
        </row>
        <row r="741">
          <cell r="L741">
            <v>4</v>
          </cell>
          <cell r="V741">
            <v>7506</v>
          </cell>
        </row>
        <row r="742">
          <cell r="L742">
            <v>4</v>
          </cell>
          <cell r="V742">
            <v>6456</v>
          </cell>
        </row>
        <row r="743">
          <cell r="L743">
            <v>4</v>
          </cell>
          <cell r="V743">
            <v>6456</v>
          </cell>
        </row>
        <row r="744">
          <cell r="L744">
            <v>4</v>
          </cell>
          <cell r="V744">
            <v>6456</v>
          </cell>
        </row>
        <row r="745">
          <cell r="L745">
            <v>4</v>
          </cell>
          <cell r="V745">
            <v>6456</v>
          </cell>
        </row>
        <row r="746">
          <cell r="L746">
            <v>4</v>
          </cell>
          <cell r="V746">
            <v>5771</v>
          </cell>
        </row>
        <row r="747">
          <cell r="L747">
            <v>4</v>
          </cell>
          <cell r="V747">
            <v>5771</v>
          </cell>
        </row>
        <row r="748">
          <cell r="L748">
            <v>4</v>
          </cell>
          <cell r="V748">
            <v>7574</v>
          </cell>
        </row>
        <row r="749">
          <cell r="L749">
            <v>4</v>
          </cell>
          <cell r="V749">
            <v>7574</v>
          </cell>
        </row>
        <row r="750">
          <cell r="L750">
            <v>4</v>
          </cell>
          <cell r="V750">
            <v>7574</v>
          </cell>
        </row>
        <row r="751">
          <cell r="L751">
            <v>4</v>
          </cell>
          <cell r="V751">
            <v>7574</v>
          </cell>
        </row>
        <row r="752">
          <cell r="L752">
            <v>4</v>
          </cell>
          <cell r="V752">
            <v>7574</v>
          </cell>
        </row>
        <row r="753">
          <cell r="L753">
            <v>4</v>
          </cell>
          <cell r="V753">
            <v>7574</v>
          </cell>
        </row>
        <row r="754">
          <cell r="L754">
            <v>4</v>
          </cell>
          <cell r="V754">
            <v>7153</v>
          </cell>
        </row>
        <row r="755">
          <cell r="L755">
            <v>4</v>
          </cell>
          <cell r="V755">
            <v>7574</v>
          </cell>
        </row>
        <row r="756">
          <cell r="L756">
            <v>4</v>
          </cell>
          <cell r="V756">
            <v>4984</v>
          </cell>
        </row>
        <row r="757">
          <cell r="L757">
            <v>4</v>
          </cell>
          <cell r="V757">
            <v>4984</v>
          </cell>
        </row>
        <row r="758">
          <cell r="L758">
            <v>4</v>
          </cell>
          <cell r="V758">
            <v>4984</v>
          </cell>
        </row>
        <row r="759">
          <cell r="L759">
            <v>4</v>
          </cell>
          <cell r="V759">
            <v>4249</v>
          </cell>
        </row>
        <row r="760">
          <cell r="L760">
            <v>4</v>
          </cell>
          <cell r="V760">
            <v>4249</v>
          </cell>
        </row>
        <row r="761">
          <cell r="L761">
            <v>4</v>
          </cell>
          <cell r="V761">
            <v>4249</v>
          </cell>
        </row>
        <row r="762">
          <cell r="L762">
            <v>4</v>
          </cell>
          <cell r="V762">
            <v>4249</v>
          </cell>
        </row>
        <row r="763">
          <cell r="L763">
            <v>4</v>
          </cell>
          <cell r="V763">
            <v>4249</v>
          </cell>
        </row>
        <row r="764">
          <cell r="L764">
            <v>4</v>
          </cell>
          <cell r="V764">
            <v>7153</v>
          </cell>
        </row>
        <row r="765">
          <cell r="L765">
            <v>4</v>
          </cell>
          <cell r="V765">
            <v>7153</v>
          </cell>
        </row>
        <row r="766">
          <cell r="L766">
            <v>4</v>
          </cell>
          <cell r="V766">
            <v>7153</v>
          </cell>
        </row>
        <row r="767">
          <cell r="L767">
            <v>4</v>
          </cell>
          <cell r="V767">
            <v>5771</v>
          </cell>
        </row>
        <row r="768">
          <cell r="L768">
            <v>4</v>
          </cell>
          <cell r="V768">
            <v>5771</v>
          </cell>
        </row>
        <row r="769">
          <cell r="L769">
            <v>4</v>
          </cell>
          <cell r="V769">
            <v>5771</v>
          </cell>
        </row>
        <row r="770">
          <cell r="L770">
            <v>4</v>
          </cell>
          <cell r="V770">
            <v>5771</v>
          </cell>
        </row>
        <row r="771">
          <cell r="L771">
            <v>4</v>
          </cell>
          <cell r="V771">
            <v>5771</v>
          </cell>
        </row>
        <row r="772">
          <cell r="L772">
            <v>4</v>
          </cell>
          <cell r="V772">
            <v>4665</v>
          </cell>
        </row>
        <row r="773">
          <cell r="L773">
            <v>4</v>
          </cell>
          <cell r="V773">
            <v>7153</v>
          </cell>
        </row>
        <row r="774">
          <cell r="L774">
            <v>4</v>
          </cell>
          <cell r="V774">
            <v>5771</v>
          </cell>
        </row>
        <row r="775">
          <cell r="L775">
            <v>4</v>
          </cell>
          <cell r="V775">
            <v>7153</v>
          </cell>
        </row>
        <row r="776">
          <cell r="L776">
            <v>4</v>
          </cell>
          <cell r="V776">
            <v>7153</v>
          </cell>
        </row>
        <row r="777">
          <cell r="L777">
            <v>4</v>
          </cell>
          <cell r="V777">
            <v>4249</v>
          </cell>
        </row>
        <row r="778">
          <cell r="L778">
            <v>4</v>
          </cell>
          <cell r="V778">
            <v>4249</v>
          </cell>
        </row>
        <row r="779">
          <cell r="L779">
            <v>4</v>
          </cell>
          <cell r="V779">
            <v>4249</v>
          </cell>
        </row>
        <row r="780">
          <cell r="L780">
            <v>4</v>
          </cell>
          <cell r="V780">
            <v>4249</v>
          </cell>
        </row>
        <row r="781">
          <cell r="L781">
            <v>4</v>
          </cell>
          <cell r="V781">
            <v>6727</v>
          </cell>
        </row>
        <row r="782">
          <cell r="L782">
            <v>4</v>
          </cell>
          <cell r="V782">
            <v>6727</v>
          </cell>
        </row>
        <row r="783">
          <cell r="L783">
            <v>4</v>
          </cell>
          <cell r="V783">
            <v>6727</v>
          </cell>
        </row>
        <row r="784">
          <cell r="L784">
            <v>4</v>
          </cell>
          <cell r="V784">
            <v>4984</v>
          </cell>
        </row>
        <row r="785">
          <cell r="L785">
            <v>4</v>
          </cell>
          <cell r="V785">
            <v>4984</v>
          </cell>
        </row>
        <row r="786">
          <cell r="L786">
            <v>4</v>
          </cell>
          <cell r="V786">
            <v>4665</v>
          </cell>
        </row>
        <row r="787">
          <cell r="L787">
            <v>4</v>
          </cell>
          <cell r="V787">
            <v>7153</v>
          </cell>
        </row>
        <row r="788">
          <cell r="L788">
            <v>4</v>
          </cell>
          <cell r="V788">
            <v>4174</v>
          </cell>
        </row>
        <row r="789">
          <cell r="L789">
            <v>4</v>
          </cell>
          <cell r="V789">
            <v>4174</v>
          </cell>
        </row>
        <row r="790">
          <cell r="L790">
            <v>4</v>
          </cell>
          <cell r="V790">
            <v>4174</v>
          </cell>
        </row>
        <row r="791">
          <cell r="L791">
            <v>4</v>
          </cell>
          <cell r="V791">
            <v>4174</v>
          </cell>
        </row>
        <row r="792">
          <cell r="L792">
            <v>4</v>
          </cell>
          <cell r="V792">
            <v>4174</v>
          </cell>
        </row>
        <row r="793">
          <cell r="L793">
            <v>4</v>
          </cell>
          <cell r="V793">
            <v>7153</v>
          </cell>
        </row>
        <row r="794">
          <cell r="L794">
            <v>4</v>
          </cell>
          <cell r="V794">
            <v>7153</v>
          </cell>
        </row>
        <row r="795">
          <cell r="L795">
            <v>4</v>
          </cell>
          <cell r="V795">
            <v>7153</v>
          </cell>
        </row>
        <row r="796">
          <cell r="L796">
            <v>4</v>
          </cell>
          <cell r="V796">
            <v>7153</v>
          </cell>
        </row>
        <row r="797">
          <cell r="L797">
            <v>4</v>
          </cell>
          <cell r="V797">
            <v>7153</v>
          </cell>
        </row>
        <row r="798">
          <cell r="L798">
            <v>4</v>
          </cell>
          <cell r="V798">
            <v>7153</v>
          </cell>
        </row>
        <row r="799">
          <cell r="L799">
            <v>4</v>
          </cell>
          <cell r="V799">
            <v>5771</v>
          </cell>
        </row>
        <row r="800">
          <cell r="L800">
            <v>4</v>
          </cell>
          <cell r="V800">
            <v>5771</v>
          </cell>
        </row>
        <row r="801">
          <cell r="L801">
            <v>4</v>
          </cell>
          <cell r="V801">
            <v>5771</v>
          </cell>
        </row>
        <row r="802">
          <cell r="L802">
            <v>4</v>
          </cell>
          <cell r="V802">
            <v>4873</v>
          </cell>
        </row>
        <row r="803">
          <cell r="L803">
            <v>4</v>
          </cell>
          <cell r="V803">
            <v>7574</v>
          </cell>
        </row>
        <row r="804">
          <cell r="L804">
            <v>4</v>
          </cell>
          <cell r="V804">
            <v>7574</v>
          </cell>
        </row>
        <row r="805">
          <cell r="L805">
            <v>4</v>
          </cell>
          <cell r="V805">
            <v>4665</v>
          </cell>
        </row>
        <row r="806">
          <cell r="L806">
            <v>4</v>
          </cell>
          <cell r="V806">
            <v>6727</v>
          </cell>
        </row>
        <row r="807">
          <cell r="L807">
            <v>4</v>
          </cell>
          <cell r="V807">
            <v>6727</v>
          </cell>
        </row>
        <row r="808">
          <cell r="L808">
            <v>4</v>
          </cell>
          <cell r="V808">
            <v>6727</v>
          </cell>
        </row>
        <row r="809">
          <cell r="L809">
            <v>4</v>
          </cell>
          <cell r="V809">
            <v>6727</v>
          </cell>
        </row>
        <row r="810">
          <cell r="L810">
            <v>4</v>
          </cell>
          <cell r="V810">
            <v>6727</v>
          </cell>
        </row>
        <row r="811">
          <cell r="L811">
            <v>4</v>
          </cell>
          <cell r="V811">
            <v>6727</v>
          </cell>
        </row>
        <row r="812">
          <cell r="L812">
            <v>4</v>
          </cell>
          <cell r="V812">
            <v>6727</v>
          </cell>
        </row>
        <row r="813">
          <cell r="L813">
            <v>4</v>
          </cell>
          <cell r="V813">
            <v>6727</v>
          </cell>
        </row>
        <row r="814">
          <cell r="L814">
            <v>4</v>
          </cell>
          <cell r="V814">
            <v>6727</v>
          </cell>
        </row>
        <row r="815">
          <cell r="L815">
            <v>4</v>
          </cell>
          <cell r="V815">
            <v>4984</v>
          </cell>
        </row>
        <row r="816">
          <cell r="L816">
            <v>4</v>
          </cell>
          <cell r="V816">
            <v>4984</v>
          </cell>
        </row>
        <row r="817">
          <cell r="L817">
            <v>4</v>
          </cell>
          <cell r="V817">
            <v>7988</v>
          </cell>
        </row>
        <row r="818">
          <cell r="L818">
            <v>4</v>
          </cell>
          <cell r="V818">
            <v>4665</v>
          </cell>
        </row>
        <row r="819">
          <cell r="L819">
            <v>4</v>
          </cell>
          <cell r="V819">
            <v>4665</v>
          </cell>
        </row>
        <row r="820">
          <cell r="L820">
            <v>4</v>
          </cell>
          <cell r="V820">
            <v>4665</v>
          </cell>
        </row>
        <row r="821">
          <cell r="L821">
            <v>4</v>
          </cell>
          <cell r="V821">
            <v>4665</v>
          </cell>
        </row>
        <row r="822">
          <cell r="L822">
            <v>4</v>
          </cell>
          <cell r="V822">
            <v>4665</v>
          </cell>
        </row>
        <row r="823">
          <cell r="L823">
            <v>4</v>
          </cell>
          <cell r="V823">
            <v>4665</v>
          </cell>
        </row>
        <row r="824">
          <cell r="L824">
            <v>4</v>
          </cell>
          <cell r="V824">
            <v>4665</v>
          </cell>
        </row>
        <row r="825">
          <cell r="L825">
            <v>4</v>
          </cell>
          <cell r="V825">
            <v>4665</v>
          </cell>
        </row>
        <row r="826">
          <cell r="L826">
            <v>4</v>
          </cell>
          <cell r="V826">
            <v>7153</v>
          </cell>
        </row>
        <row r="827">
          <cell r="L827">
            <v>4</v>
          </cell>
          <cell r="V827">
            <v>7153</v>
          </cell>
        </row>
        <row r="828">
          <cell r="L828">
            <v>4</v>
          </cell>
          <cell r="V828">
            <v>7153</v>
          </cell>
        </row>
        <row r="829">
          <cell r="L829">
            <v>4</v>
          </cell>
          <cell r="V829">
            <v>7153</v>
          </cell>
        </row>
        <row r="830">
          <cell r="L830">
            <v>4</v>
          </cell>
          <cell r="V830">
            <v>7153</v>
          </cell>
        </row>
        <row r="831">
          <cell r="L831">
            <v>4</v>
          </cell>
          <cell r="V831">
            <v>7153</v>
          </cell>
        </row>
        <row r="832">
          <cell r="L832">
            <v>4</v>
          </cell>
          <cell r="V832">
            <v>7153</v>
          </cell>
        </row>
        <row r="833">
          <cell r="L833">
            <v>4</v>
          </cell>
          <cell r="V833">
            <v>5771</v>
          </cell>
        </row>
        <row r="834">
          <cell r="L834">
            <v>4</v>
          </cell>
          <cell r="V834">
            <v>5771</v>
          </cell>
        </row>
        <row r="835">
          <cell r="L835">
            <v>4</v>
          </cell>
          <cell r="V835">
            <v>5771</v>
          </cell>
        </row>
        <row r="836">
          <cell r="L836">
            <v>4</v>
          </cell>
          <cell r="V836">
            <v>5771</v>
          </cell>
        </row>
        <row r="837">
          <cell r="L837">
            <v>4</v>
          </cell>
          <cell r="V837">
            <v>5771</v>
          </cell>
        </row>
        <row r="838">
          <cell r="L838">
            <v>4</v>
          </cell>
          <cell r="V838">
            <v>5771</v>
          </cell>
        </row>
        <row r="839">
          <cell r="L839">
            <v>4</v>
          </cell>
          <cell r="V839">
            <v>5771</v>
          </cell>
        </row>
        <row r="840">
          <cell r="L840">
            <v>4</v>
          </cell>
          <cell r="V840">
            <v>5771</v>
          </cell>
        </row>
        <row r="841">
          <cell r="L841">
            <v>4</v>
          </cell>
          <cell r="V841">
            <v>5771</v>
          </cell>
        </row>
        <row r="842">
          <cell r="L842">
            <v>4</v>
          </cell>
          <cell r="V842">
            <v>5771</v>
          </cell>
        </row>
        <row r="843">
          <cell r="L843">
            <v>4</v>
          </cell>
          <cell r="V843">
            <v>5771</v>
          </cell>
        </row>
        <row r="844">
          <cell r="L844">
            <v>4</v>
          </cell>
          <cell r="V844">
            <v>8122</v>
          </cell>
        </row>
        <row r="845">
          <cell r="L845">
            <v>4</v>
          </cell>
          <cell r="V845">
            <v>7574</v>
          </cell>
        </row>
        <row r="846">
          <cell r="L846">
            <v>4</v>
          </cell>
          <cell r="V846">
            <v>7574</v>
          </cell>
        </row>
        <row r="847">
          <cell r="L847">
            <v>4</v>
          </cell>
          <cell r="V847">
            <v>7574</v>
          </cell>
        </row>
        <row r="848">
          <cell r="L848">
            <v>4</v>
          </cell>
          <cell r="V848">
            <v>7574</v>
          </cell>
        </row>
        <row r="849">
          <cell r="L849">
            <v>4</v>
          </cell>
          <cell r="V849">
            <v>7574</v>
          </cell>
        </row>
        <row r="850">
          <cell r="L850">
            <v>4</v>
          </cell>
          <cell r="V850">
            <v>7574</v>
          </cell>
        </row>
        <row r="851">
          <cell r="L851">
            <v>4</v>
          </cell>
          <cell r="V851">
            <v>7574</v>
          </cell>
        </row>
        <row r="852">
          <cell r="L852">
            <v>4</v>
          </cell>
          <cell r="V852">
            <v>7574</v>
          </cell>
        </row>
        <row r="853">
          <cell r="L853">
            <v>4</v>
          </cell>
          <cell r="V853">
            <v>6727</v>
          </cell>
        </row>
        <row r="854">
          <cell r="L854">
            <v>4</v>
          </cell>
          <cell r="V854">
            <v>6727</v>
          </cell>
        </row>
        <row r="855">
          <cell r="L855">
            <v>4</v>
          </cell>
          <cell r="V855">
            <v>4545</v>
          </cell>
        </row>
        <row r="856">
          <cell r="L856">
            <v>4</v>
          </cell>
          <cell r="V856">
            <v>4545</v>
          </cell>
        </row>
        <row r="857">
          <cell r="L857">
            <v>4</v>
          </cell>
          <cell r="V857">
            <v>4545</v>
          </cell>
        </row>
        <row r="858">
          <cell r="L858">
            <v>4</v>
          </cell>
          <cell r="V858">
            <v>4249</v>
          </cell>
        </row>
        <row r="859">
          <cell r="L859">
            <v>4</v>
          </cell>
          <cell r="V859">
            <v>4249</v>
          </cell>
        </row>
        <row r="860">
          <cell r="L860">
            <v>4</v>
          </cell>
          <cell r="V860">
            <v>4249</v>
          </cell>
        </row>
        <row r="861">
          <cell r="L861">
            <v>4</v>
          </cell>
          <cell r="V861">
            <v>4249</v>
          </cell>
        </row>
        <row r="862">
          <cell r="L862">
            <v>4</v>
          </cell>
          <cell r="V862">
            <v>4249</v>
          </cell>
        </row>
        <row r="863">
          <cell r="L863">
            <v>4</v>
          </cell>
          <cell r="V863">
            <v>4249</v>
          </cell>
        </row>
        <row r="864">
          <cell r="L864">
            <v>4</v>
          </cell>
          <cell r="V864">
            <v>7574</v>
          </cell>
        </row>
        <row r="865">
          <cell r="L865">
            <v>4</v>
          </cell>
          <cell r="V865">
            <v>6727</v>
          </cell>
        </row>
        <row r="866">
          <cell r="L866">
            <v>4</v>
          </cell>
          <cell r="V866">
            <v>4873</v>
          </cell>
        </row>
        <row r="867">
          <cell r="L867">
            <v>4</v>
          </cell>
          <cell r="V867">
            <v>5771</v>
          </cell>
        </row>
        <row r="868">
          <cell r="L868">
            <v>4</v>
          </cell>
          <cell r="V868">
            <v>7574</v>
          </cell>
        </row>
        <row r="869">
          <cell r="L869">
            <v>4</v>
          </cell>
          <cell r="V869">
            <v>4873</v>
          </cell>
        </row>
        <row r="870">
          <cell r="L870">
            <v>4</v>
          </cell>
          <cell r="V870">
            <v>4873</v>
          </cell>
        </row>
        <row r="871">
          <cell r="L871">
            <v>4</v>
          </cell>
          <cell r="V871">
            <v>4873</v>
          </cell>
        </row>
        <row r="872">
          <cell r="L872">
            <v>4</v>
          </cell>
          <cell r="V872">
            <v>4873</v>
          </cell>
        </row>
        <row r="873">
          <cell r="L873">
            <v>4</v>
          </cell>
          <cell r="V873">
            <v>4873</v>
          </cell>
        </row>
        <row r="874">
          <cell r="L874">
            <v>4</v>
          </cell>
          <cell r="V874">
            <v>7574</v>
          </cell>
        </row>
        <row r="875">
          <cell r="L875">
            <v>4</v>
          </cell>
          <cell r="V875">
            <v>5771</v>
          </cell>
        </row>
        <row r="876">
          <cell r="L876">
            <v>4</v>
          </cell>
          <cell r="V876">
            <v>5771</v>
          </cell>
        </row>
        <row r="877">
          <cell r="L877">
            <v>4</v>
          </cell>
          <cell r="V877">
            <v>5771</v>
          </cell>
        </row>
        <row r="878">
          <cell r="L878">
            <v>4</v>
          </cell>
          <cell r="V878">
            <v>8122</v>
          </cell>
        </row>
        <row r="879">
          <cell r="L879">
            <v>4</v>
          </cell>
          <cell r="V879">
            <v>8122</v>
          </cell>
        </row>
        <row r="880">
          <cell r="L880">
            <v>4</v>
          </cell>
          <cell r="V880">
            <v>8122</v>
          </cell>
        </row>
        <row r="881">
          <cell r="L881">
            <v>4</v>
          </cell>
          <cell r="V881">
            <v>7988</v>
          </cell>
        </row>
        <row r="882">
          <cell r="L882">
            <v>4</v>
          </cell>
          <cell r="V882">
            <v>7988</v>
          </cell>
        </row>
        <row r="883">
          <cell r="L883">
            <v>4</v>
          </cell>
          <cell r="V883">
            <v>7988</v>
          </cell>
        </row>
        <row r="884">
          <cell r="L884">
            <v>4</v>
          </cell>
          <cell r="V884">
            <v>6727</v>
          </cell>
        </row>
        <row r="885">
          <cell r="L885">
            <v>4</v>
          </cell>
          <cell r="V885">
            <v>6727</v>
          </cell>
        </row>
        <row r="886">
          <cell r="L886">
            <v>4</v>
          </cell>
          <cell r="V886">
            <v>6727</v>
          </cell>
        </row>
        <row r="887">
          <cell r="L887">
            <v>4</v>
          </cell>
          <cell r="V887">
            <v>7574</v>
          </cell>
        </row>
        <row r="888">
          <cell r="L888">
            <v>4</v>
          </cell>
          <cell r="V888">
            <v>7574</v>
          </cell>
        </row>
        <row r="889">
          <cell r="L889">
            <v>4</v>
          </cell>
          <cell r="V889">
            <v>7574</v>
          </cell>
        </row>
        <row r="890">
          <cell r="L890">
            <v>4</v>
          </cell>
          <cell r="V890">
            <v>7574</v>
          </cell>
        </row>
        <row r="891">
          <cell r="L891">
            <v>4</v>
          </cell>
          <cell r="V891">
            <v>8122</v>
          </cell>
        </row>
        <row r="892">
          <cell r="L892">
            <v>4</v>
          </cell>
          <cell r="V892">
            <v>4422</v>
          </cell>
        </row>
        <row r="893">
          <cell r="L893">
            <v>4</v>
          </cell>
          <cell r="V893">
            <v>4422</v>
          </cell>
        </row>
        <row r="894">
          <cell r="L894">
            <v>4</v>
          </cell>
          <cell r="V894">
            <v>4422</v>
          </cell>
        </row>
        <row r="895">
          <cell r="L895">
            <v>4</v>
          </cell>
          <cell r="V895">
            <v>4422</v>
          </cell>
        </row>
        <row r="896">
          <cell r="L896">
            <v>4</v>
          </cell>
          <cell r="V896">
            <v>4422</v>
          </cell>
        </row>
        <row r="897">
          <cell r="L897">
            <v>4</v>
          </cell>
          <cell r="V897">
            <v>4422</v>
          </cell>
        </row>
        <row r="898">
          <cell r="L898">
            <v>4</v>
          </cell>
          <cell r="V898">
            <v>4422</v>
          </cell>
        </row>
        <row r="899">
          <cell r="L899">
            <v>4</v>
          </cell>
          <cell r="V899">
            <v>6727</v>
          </cell>
        </row>
        <row r="900">
          <cell r="L900">
            <v>4</v>
          </cell>
          <cell r="V900">
            <v>4984</v>
          </cell>
        </row>
        <row r="901">
          <cell r="L901">
            <v>4</v>
          </cell>
          <cell r="V901">
            <v>6727</v>
          </cell>
        </row>
        <row r="902">
          <cell r="L902">
            <v>4</v>
          </cell>
          <cell r="V902">
            <v>4665</v>
          </cell>
        </row>
        <row r="903">
          <cell r="L903">
            <v>4</v>
          </cell>
          <cell r="V903">
            <v>5771</v>
          </cell>
        </row>
        <row r="904">
          <cell r="L904">
            <v>4</v>
          </cell>
          <cell r="V904">
            <v>5771</v>
          </cell>
        </row>
        <row r="905">
          <cell r="L905">
            <v>4</v>
          </cell>
          <cell r="V905">
            <v>6727</v>
          </cell>
        </row>
        <row r="906">
          <cell r="L906">
            <v>4</v>
          </cell>
          <cell r="V906">
            <v>6727</v>
          </cell>
        </row>
        <row r="907">
          <cell r="L907">
            <v>5</v>
          </cell>
          <cell r="V907">
            <v>4394</v>
          </cell>
        </row>
        <row r="908">
          <cell r="L908">
            <v>5</v>
          </cell>
          <cell r="V908">
            <v>4394</v>
          </cell>
        </row>
        <row r="909">
          <cell r="L909">
            <v>5</v>
          </cell>
          <cell r="V909">
            <v>4394</v>
          </cell>
        </row>
        <row r="910">
          <cell r="L910">
            <v>5</v>
          </cell>
          <cell r="V910">
            <v>4394</v>
          </cell>
        </row>
        <row r="911">
          <cell r="L911">
            <v>5</v>
          </cell>
          <cell r="V911">
            <v>4394</v>
          </cell>
        </row>
        <row r="912">
          <cell r="L912">
            <v>5</v>
          </cell>
          <cell r="V912">
            <v>4394</v>
          </cell>
        </row>
        <row r="913">
          <cell r="L913">
            <v>5</v>
          </cell>
          <cell r="V913">
            <v>3175</v>
          </cell>
        </row>
        <row r="914">
          <cell r="L914">
            <v>5</v>
          </cell>
          <cell r="V914">
            <v>4591</v>
          </cell>
        </row>
        <row r="915">
          <cell r="L915">
            <v>5</v>
          </cell>
          <cell r="V915">
            <v>3163</v>
          </cell>
        </row>
        <row r="916">
          <cell r="L916">
            <v>5</v>
          </cell>
          <cell r="V916">
            <v>3163</v>
          </cell>
        </row>
        <row r="917">
          <cell r="L917">
            <v>5</v>
          </cell>
          <cell r="V917">
            <v>3163</v>
          </cell>
        </row>
        <row r="918">
          <cell r="L918">
            <v>5</v>
          </cell>
          <cell r="V918">
            <v>3163</v>
          </cell>
        </row>
        <row r="919">
          <cell r="L919">
            <v>5</v>
          </cell>
          <cell r="V919">
            <v>3687</v>
          </cell>
        </row>
        <row r="920">
          <cell r="L920">
            <v>5</v>
          </cell>
          <cell r="V920">
            <v>3163</v>
          </cell>
        </row>
        <row r="921">
          <cell r="L921">
            <v>5</v>
          </cell>
          <cell r="V921">
            <v>4591</v>
          </cell>
        </row>
        <row r="922">
          <cell r="L922">
            <v>5</v>
          </cell>
          <cell r="V922">
            <v>4263</v>
          </cell>
        </row>
        <row r="923">
          <cell r="L923">
            <v>5</v>
          </cell>
          <cell r="V923">
            <v>3047</v>
          </cell>
        </row>
        <row r="924">
          <cell r="L924">
            <v>5</v>
          </cell>
          <cell r="V924">
            <v>3687</v>
          </cell>
        </row>
        <row r="925">
          <cell r="L925">
            <v>5</v>
          </cell>
          <cell r="V925">
            <v>2971</v>
          </cell>
        </row>
        <row r="926">
          <cell r="L926">
            <v>5</v>
          </cell>
          <cell r="V926">
            <v>3163</v>
          </cell>
        </row>
        <row r="927">
          <cell r="L927">
            <v>5</v>
          </cell>
          <cell r="V927">
            <v>2251</v>
          </cell>
        </row>
        <row r="928">
          <cell r="L928">
            <v>5</v>
          </cell>
          <cell r="V928">
            <v>3163</v>
          </cell>
        </row>
        <row r="929">
          <cell r="L929">
            <v>5</v>
          </cell>
          <cell r="V929">
            <v>2474</v>
          </cell>
        </row>
        <row r="930">
          <cell r="L930">
            <v>5</v>
          </cell>
          <cell r="V930">
            <v>4591</v>
          </cell>
        </row>
        <row r="931">
          <cell r="L931">
            <v>5</v>
          </cell>
          <cell r="V931">
            <v>3687</v>
          </cell>
        </row>
        <row r="932">
          <cell r="L932">
            <v>5</v>
          </cell>
          <cell r="V932">
            <v>2592</v>
          </cell>
        </row>
        <row r="933">
          <cell r="L933">
            <v>5</v>
          </cell>
          <cell r="V933">
            <v>2474</v>
          </cell>
        </row>
        <row r="934">
          <cell r="L934">
            <v>5</v>
          </cell>
          <cell r="V934">
            <v>2474</v>
          </cell>
        </row>
        <row r="935">
          <cell r="L935">
            <v>5</v>
          </cell>
          <cell r="V935">
            <v>2474</v>
          </cell>
        </row>
        <row r="936">
          <cell r="L936">
            <v>5</v>
          </cell>
          <cell r="V936">
            <v>3175</v>
          </cell>
        </row>
        <row r="937">
          <cell r="L937">
            <v>5</v>
          </cell>
          <cell r="V937">
            <v>2997</v>
          </cell>
        </row>
        <row r="938">
          <cell r="L938">
            <v>5</v>
          </cell>
          <cell r="V938">
            <v>2997</v>
          </cell>
        </row>
        <row r="939">
          <cell r="L939">
            <v>5</v>
          </cell>
          <cell r="V939">
            <v>2997</v>
          </cell>
        </row>
        <row r="940">
          <cell r="L940">
            <v>5</v>
          </cell>
          <cell r="V940">
            <v>2997</v>
          </cell>
        </row>
        <row r="941">
          <cell r="L941">
            <v>5</v>
          </cell>
          <cell r="V941">
            <v>2997</v>
          </cell>
        </row>
        <row r="942">
          <cell r="L942">
            <v>5</v>
          </cell>
          <cell r="V942">
            <v>2997</v>
          </cell>
        </row>
        <row r="943">
          <cell r="L943">
            <v>5</v>
          </cell>
          <cell r="V943">
            <v>4095</v>
          </cell>
        </row>
        <row r="944">
          <cell r="L944">
            <v>5</v>
          </cell>
          <cell r="V944">
            <v>2932</v>
          </cell>
        </row>
        <row r="945">
          <cell r="L945">
            <v>5</v>
          </cell>
          <cell r="V945">
            <v>2742</v>
          </cell>
        </row>
        <row r="946">
          <cell r="L946">
            <v>5</v>
          </cell>
          <cell r="V946">
            <v>3163</v>
          </cell>
        </row>
        <row r="947">
          <cell r="L947">
            <v>5</v>
          </cell>
          <cell r="V947">
            <v>2957</v>
          </cell>
        </row>
        <row r="948">
          <cell r="L948">
            <v>5</v>
          </cell>
          <cell r="V948">
            <v>3687</v>
          </cell>
        </row>
        <row r="949">
          <cell r="L949">
            <v>5</v>
          </cell>
          <cell r="V949">
            <v>3687</v>
          </cell>
        </row>
        <row r="950">
          <cell r="L950">
            <v>5</v>
          </cell>
          <cell r="V950">
            <v>4068</v>
          </cell>
        </row>
        <row r="951">
          <cell r="L951">
            <v>5</v>
          </cell>
          <cell r="V951">
            <v>3047</v>
          </cell>
        </row>
        <row r="952">
          <cell r="L952">
            <v>5</v>
          </cell>
          <cell r="V952">
            <v>4263</v>
          </cell>
        </row>
        <row r="953">
          <cell r="L953">
            <v>5</v>
          </cell>
          <cell r="V953">
            <v>4263</v>
          </cell>
        </row>
        <row r="954">
          <cell r="L954">
            <v>5</v>
          </cell>
          <cell r="V954">
            <v>3687</v>
          </cell>
        </row>
        <row r="955">
          <cell r="L955">
            <v>5</v>
          </cell>
          <cell r="V955">
            <v>2592</v>
          </cell>
        </row>
        <row r="956">
          <cell r="L956">
            <v>5</v>
          </cell>
          <cell r="V956">
            <v>2592</v>
          </cell>
        </row>
        <row r="957">
          <cell r="L957">
            <v>5</v>
          </cell>
          <cell r="V957">
            <v>2474</v>
          </cell>
        </row>
        <row r="958">
          <cell r="L958">
            <v>5</v>
          </cell>
          <cell r="V958">
            <v>2474</v>
          </cell>
        </row>
        <row r="959">
          <cell r="L959">
            <v>5</v>
          </cell>
          <cell r="V959">
            <v>2971</v>
          </cell>
        </row>
        <row r="960">
          <cell r="L960">
            <v>5</v>
          </cell>
          <cell r="V960">
            <v>2971</v>
          </cell>
        </row>
        <row r="961">
          <cell r="L961">
            <v>5</v>
          </cell>
          <cell r="V961">
            <v>2474</v>
          </cell>
        </row>
        <row r="962">
          <cell r="L962">
            <v>5</v>
          </cell>
          <cell r="V962">
            <v>4364</v>
          </cell>
        </row>
        <row r="963">
          <cell r="L963">
            <v>5</v>
          </cell>
          <cell r="V963">
            <v>2932</v>
          </cell>
        </row>
        <row r="964">
          <cell r="L964">
            <v>5</v>
          </cell>
          <cell r="V964">
            <v>3241</v>
          </cell>
        </row>
        <row r="965">
          <cell r="L965">
            <v>5</v>
          </cell>
          <cell r="V965">
            <v>3163</v>
          </cell>
        </row>
        <row r="966">
          <cell r="L966">
            <v>5</v>
          </cell>
          <cell r="V966">
            <v>3163</v>
          </cell>
        </row>
        <row r="967">
          <cell r="L967">
            <v>5</v>
          </cell>
          <cell r="V967">
            <v>4591</v>
          </cell>
        </row>
        <row r="968">
          <cell r="L968">
            <v>5</v>
          </cell>
          <cell r="V968">
            <v>4394</v>
          </cell>
        </row>
        <row r="969">
          <cell r="L969">
            <v>5</v>
          </cell>
          <cell r="V969">
            <v>3047</v>
          </cell>
        </row>
        <row r="970">
          <cell r="L970">
            <v>5</v>
          </cell>
          <cell r="V970">
            <v>3047</v>
          </cell>
        </row>
        <row r="971">
          <cell r="L971">
            <v>5</v>
          </cell>
          <cell r="V971">
            <v>2554</v>
          </cell>
        </row>
        <row r="972">
          <cell r="L972">
            <v>5</v>
          </cell>
          <cell r="V972">
            <v>2554</v>
          </cell>
        </row>
        <row r="973">
          <cell r="L973">
            <v>5</v>
          </cell>
          <cell r="V973">
            <v>2992</v>
          </cell>
        </row>
        <row r="974">
          <cell r="L974">
            <v>5</v>
          </cell>
          <cell r="V974">
            <v>2554</v>
          </cell>
        </row>
        <row r="975">
          <cell r="L975">
            <v>5</v>
          </cell>
          <cell r="V975">
            <v>3047</v>
          </cell>
        </row>
        <row r="976">
          <cell r="L976">
            <v>5</v>
          </cell>
          <cell r="V976">
            <v>2554</v>
          </cell>
        </row>
        <row r="977">
          <cell r="L977">
            <v>5</v>
          </cell>
          <cell r="V977">
            <v>2957</v>
          </cell>
        </row>
        <row r="978">
          <cell r="L978">
            <v>5</v>
          </cell>
          <cell r="V978">
            <v>2957</v>
          </cell>
        </row>
        <row r="979">
          <cell r="L979">
            <v>5</v>
          </cell>
          <cell r="V979">
            <v>2957</v>
          </cell>
        </row>
        <row r="980">
          <cell r="L980">
            <v>5</v>
          </cell>
          <cell r="V980">
            <v>2957</v>
          </cell>
        </row>
        <row r="981">
          <cell r="L981">
            <v>5</v>
          </cell>
          <cell r="V981">
            <v>2592</v>
          </cell>
        </row>
        <row r="982">
          <cell r="L982">
            <v>5</v>
          </cell>
          <cell r="V982">
            <v>4591</v>
          </cell>
        </row>
        <row r="983">
          <cell r="L983">
            <v>5</v>
          </cell>
          <cell r="V983">
            <v>4591</v>
          </cell>
        </row>
        <row r="984">
          <cell r="L984">
            <v>5</v>
          </cell>
          <cell r="V984">
            <v>3377</v>
          </cell>
        </row>
        <row r="985">
          <cell r="L985">
            <v>5</v>
          </cell>
          <cell r="V985">
            <v>4364</v>
          </cell>
        </row>
        <row r="986">
          <cell r="L986">
            <v>5</v>
          </cell>
          <cell r="V986">
            <v>4364</v>
          </cell>
        </row>
        <row r="987">
          <cell r="L987">
            <v>5</v>
          </cell>
          <cell r="V987">
            <v>2592</v>
          </cell>
        </row>
        <row r="988">
          <cell r="L988">
            <v>5</v>
          </cell>
          <cell r="V988">
            <v>3175</v>
          </cell>
        </row>
        <row r="989">
          <cell r="L989">
            <v>5</v>
          </cell>
          <cell r="V989">
            <v>3222</v>
          </cell>
        </row>
        <row r="990">
          <cell r="L990">
            <v>5</v>
          </cell>
          <cell r="V990">
            <v>3163</v>
          </cell>
        </row>
        <row r="991">
          <cell r="L991">
            <v>5</v>
          </cell>
          <cell r="V991">
            <v>2251</v>
          </cell>
        </row>
        <row r="992">
          <cell r="L992">
            <v>5</v>
          </cell>
          <cell r="V992">
            <v>4364</v>
          </cell>
        </row>
        <row r="993">
          <cell r="L993">
            <v>5</v>
          </cell>
          <cell r="V993">
            <v>4364</v>
          </cell>
        </row>
        <row r="994">
          <cell r="L994">
            <v>5</v>
          </cell>
          <cell r="V994">
            <v>4364</v>
          </cell>
        </row>
        <row r="995">
          <cell r="L995">
            <v>5</v>
          </cell>
          <cell r="V995">
            <v>3377</v>
          </cell>
        </row>
        <row r="996">
          <cell r="L996">
            <v>5</v>
          </cell>
          <cell r="V996">
            <v>3377</v>
          </cell>
        </row>
        <row r="997">
          <cell r="L997">
            <v>5</v>
          </cell>
          <cell r="V997">
            <v>3377</v>
          </cell>
        </row>
        <row r="998">
          <cell r="L998">
            <v>5</v>
          </cell>
          <cell r="V998">
            <v>2742</v>
          </cell>
        </row>
        <row r="999">
          <cell r="L999">
            <v>5</v>
          </cell>
          <cell r="V999">
            <v>3377</v>
          </cell>
        </row>
        <row r="1000">
          <cell r="L1000">
            <v>5</v>
          </cell>
          <cell r="V1000">
            <v>3377</v>
          </cell>
        </row>
        <row r="1001">
          <cell r="L1001">
            <v>5</v>
          </cell>
          <cell r="V1001">
            <v>3175</v>
          </cell>
        </row>
        <row r="1002">
          <cell r="L1002">
            <v>5</v>
          </cell>
          <cell r="V1002">
            <v>3377</v>
          </cell>
        </row>
        <row r="1003">
          <cell r="L1003">
            <v>5</v>
          </cell>
          <cell r="V1003">
            <v>2742</v>
          </cell>
        </row>
        <row r="1004">
          <cell r="L1004">
            <v>5</v>
          </cell>
          <cell r="V1004">
            <v>2742</v>
          </cell>
        </row>
        <row r="1005">
          <cell r="L1005">
            <v>5</v>
          </cell>
          <cell r="V1005">
            <v>2742</v>
          </cell>
        </row>
        <row r="1006">
          <cell r="L1006">
            <v>5</v>
          </cell>
          <cell r="V1006">
            <v>3175</v>
          </cell>
        </row>
        <row r="1007">
          <cell r="L1007">
            <v>5</v>
          </cell>
          <cell r="V1007">
            <v>4454</v>
          </cell>
        </row>
        <row r="1008">
          <cell r="L1008">
            <v>5</v>
          </cell>
          <cell r="V1008">
            <v>2592</v>
          </cell>
        </row>
        <row r="1009">
          <cell r="L1009">
            <v>5</v>
          </cell>
          <cell r="V1009">
            <v>4364</v>
          </cell>
        </row>
        <row r="1010">
          <cell r="L1010">
            <v>5</v>
          </cell>
          <cell r="V1010">
            <v>2672</v>
          </cell>
        </row>
        <row r="1011">
          <cell r="L1011">
            <v>5</v>
          </cell>
          <cell r="V1011">
            <v>4591</v>
          </cell>
        </row>
        <row r="1012">
          <cell r="L1012">
            <v>5</v>
          </cell>
          <cell r="V1012">
            <v>2251</v>
          </cell>
        </row>
        <row r="1013">
          <cell r="L1013">
            <v>5</v>
          </cell>
          <cell r="V1013">
            <v>2251</v>
          </cell>
        </row>
        <row r="1014">
          <cell r="L1014">
            <v>5</v>
          </cell>
          <cell r="V1014">
            <v>2592</v>
          </cell>
        </row>
        <row r="1015">
          <cell r="L1015">
            <v>5</v>
          </cell>
          <cell r="V1015">
            <v>2592</v>
          </cell>
        </row>
        <row r="1016">
          <cell r="L1016">
            <v>5</v>
          </cell>
          <cell r="V1016">
            <v>4591</v>
          </cell>
        </row>
        <row r="1017">
          <cell r="L1017">
            <v>5</v>
          </cell>
          <cell r="V1017">
            <v>4591</v>
          </cell>
        </row>
        <row r="1018">
          <cell r="L1018">
            <v>5</v>
          </cell>
          <cell r="V1018">
            <v>4095</v>
          </cell>
        </row>
        <row r="1019">
          <cell r="L1019">
            <v>5</v>
          </cell>
          <cell r="V1019">
            <v>2932</v>
          </cell>
        </row>
        <row r="1020">
          <cell r="L1020">
            <v>5</v>
          </cell>
          <cell r="V1020">
            <v>2932</v>
          </cell>
        </row>
        <row r="1021">
          <cell r="L1021">
            <v>5</v>
          </cell>
          <cell r="V1021">
            <v>2932</v>
          </cell>
        </row>
        <row r="1022">
          <cell r="L1022">
            <v>5</v>
          </cell>
          <cell r="V1022">
            <v>2932</v>
          </cell>
        </row>
        <row r="1023">
          <cell r="L1023">
            <v>5</v>
          </cell>
          <cell r="V1023">
            <v>2251</v>
          </cell>
        </row>
        <row r="1024">
          <cell r="L1024">
            <v>5</v>
          </cell>
          <cell r="V1024">
            <v>2251</v>
          </cell>
        </row>
        <row r="1025">
          <cell r="L1025">
            <v>5</v>
          </cell>
          <cell r="V1025">
            <v>3175</v>
          </cell>
        </row>
        <row r="1026">
          <cell r="L1026">
            <v>5</v>
          </cell>
          <cell r="V1026">
            <v>4364</v>
          </cell>
        </row>
        <row r="1027">
          <cell r="L1027">
            <v>5</v>
          </cell>
          <cell r="V1027">
            <v>4364</v>
          </cell>
        </row>
        <row r="1028">
          <cell r="L1028">
            <v>5</v>
          </cell>
          <cell r="V1028">
            <v>4364</v>
          </cell>
        </row>
        <row r="1029">
          <cell r="L1029">
            <v>5</v>
          </cell>
          <cell r="V1029">
            <v>4364</v>
          </cell>
        </row>
        <row r="1030">
          <cell r="L1030">
            <v>5</v>
          </cell>
          <cell r="V1030">
            <v>4364</v>
          </cell>
        </row>
        <row r="1031">
          <cell r="L1031">
            <v>5</v>
          </cell>
          <cell r="V1031">
            <v>4364</v>
          </cell>
        </row>
        <row r="1032">
          <cell r="L1032">
            <v>5</v>
          </cell>
          <cell r="V1032">
            <v>4591</v>
          </cell>
        </row>
        <row r="1033">
          <cell r="L1033">
            <v>5</v>
          </cell>
          <cell r="V1033">
            <v>4591</v>
          </cell>
        </row>
        <row r="1034">
          <cell r="L1034">
            <v>5</v>
          </cell>
          <cell r="V1034">
            <v>4591</v>
          </cell>
        </row>
        <row r="1035">
          <cell r="L1035">
            <v>5</v>
          </cell>
          <cell r="V1035">
            <v>4591</v>
          </cell>
        </row>
        <row r="1036">
          <cell r="L1036">
            <v>5</v>
          </cell>
          <cell r="V1036">
            <v>4591</v>
          </cell>
        </row>
        <row r="1037">
          <cell r="L1037">
            <v>5</v>
          </cell>
          <cell r="V1037">
            <v>4591</v>
          </cell>
        </row>
        <row r="1038">
          <cell r="L1038">
            <v>5</v>
          </cell>
          <cell r="V1038">
            <v>2592</v>
          </cell>
        </row>
        <row r="1039">
          <cell r="L1039">
            <v>5</v>
          </cell>
          <cell r="V1039">
            <v>2592</v>
          </cell>
        </row>
        <row r="1040">
          <cell r="L1040">
            <v>5</v>
          </cell>
          <cell r="V1040">
            <v>2592</v>
          </cell>
        </row>
        <row r="1041">
          <cell r="L1041">
            <v>5</v>
          </cell>
          <cell r="V1041">
            <v>2592</v>
          </cell>
        </row>
        <row r="1042">
          <cell r="L1042">
            <v>5</v>
          </cell>
          <cell r="V1042">
            <v>2592</v>
          </cell>
        </row>
        <row r="1043">
          <cell r="L1043">
            <v>5</v>
          </cell>
          <cell r="V1043">
            <v>2592</v>
          </cell>
        </row>
        <row r="1044">
          <cell r="L1044">
            <v>5</v>
          </cell>
          <cell r="V1044">
            <v>2592</v>
          </cell>
        </row>
        <row r="1045">
          <cell r="L1045">
            <v>5</v>
          </cell>
          <cell r="V1045">
            <v>2957</v>
          </cell>
        </row>
        <row r="1046">
          <cell r="L1046">
            <v>5</v>
          </cell>
          <cell r="V1046">
            <v>2957</v>
          </cell>
        </row>
        <row r="1047">
          <cell r="L1047">
            <v>5</v>
          </cell>
          <cell r="V1047">
            <v>2957</v>
          </cell>
        </row>
        <row r="1048">
          <cell r="L1048">
            <v>5</v>
          </cell>
          <cell r="V1048">
            <v>3213</v>
          </cell>
        </row>
        <row r="1049">
          <cell r="L1049">
            <v>5</v>
          </cell>
          <cell r="V1049">
            <v>3213</v>
          </cell>
        </row>
        <row r="1050">
          <cell r="L1050">
            <v>5</v>
          </cell>
          <cell r="V1050">
            <v>3213</v>
          </cell>
        </row>
        <row r="1051">
          <cell r="L1051">
            <v>5</v>
          </cell>
          <cell r="V1051">
            <v>2957</v>
          </cell>
        </row>
        <row r="1052">
          <cell r="L1052">
            <v>5</v>
          </cell>
          <cell r="V1052">
            <v>4591</v>
          </cell>
        </row>
        <row r="1053">
          <cell r="L1053">
            <v>5</v>
          </cell>
          <cell r="V1053">
            <v>4591</v>
          </cell>
        </row>
        <row r="1054">
          <cell r="L1054">
            <v>5</v>
          </cell>
          <cell r="V1054">
            <v>4591</v>
          </cell>
        </row>
        <row r="1055">
          <cell r="L1055">
            <v>5</v>
          </cell>
          <cell r="V1055">
            <v>4591</v>
          </cell>
        </row>
        <row r="1056">
          <cell r="L1056">
            <v>5</v>
          </cell>
          <cell r="V1056">
            <v>4591</v>
          </cell>
        </row>
        <row r="1057">
          <cell r="L1057">
            <v>5</v>
          </cell>
          <cell r="V1057">
            <v>3163</v>
          </cell>
        </row>
        <row r="1058">
          <cell r="L1058">
            <v>5</v>
          </cell>
          <cell r="V1058">
            <v>2742</v>
          </cell>
        </row>
        <row r="1059">
          <cell r="L1059">
            <v>5</v>
          </cell>
          <cell r="V1059">
            <v>2251</v>
          </cell>
        </row>
        <row r="1060">
          <cell r="L1060">
            <v>5</v>
          </cell>
          <cell r="V1060">
            <v>2742</v>
          </cell>
        </row>
        <row r="1061">
          <cell r="L1061">
            <v>5</v>
          </cell>
          <cell r="V1061">
            <v>2742</v>
          </cell>
        </row>
        <row r="1062">
          <cell r="L1062">
            <v>5</v>
          </cell>
          <cell r="V1062">
            <v>2251</v>
          </cell>
        </row>
        <row r="1063">
          <cell r="L1063">
            <v>5</v>
          </cell>
          <cell r="V1063">
            <v>2251</v>
          </cell>
        </row>
        <row r="1064">
          <cell r="L1064">
            <v>5</v>
          </cell>
          <cell r="V1064">
            <v>2251</v>
          </cell>
        </row>
        <row r="1065">
          <cell r="L1065">
            <v>5</v>
          </cell>
          <cell r="V1065">
            <v>2251</v>
          </cell>
        </row>
        <row r="1066">
          <cell r="L1066">
            <v>5</v>
          </cell>
          <cell r="V1066">
            <v>2164</v>
          </cell>
        </row>
        <row r="1067">
          <cell r="L1067">
            <v>5</v>
          </cell>
          <cell r="V1067">
            <v>3163</v>
          </cell>
        </row>
        <row r="1068">
          <cell r="L1068">
            <v>5</v>
          </cell>
          <cell r="V1068">
            <v>3163</v>
          </cell>
        </row>
        <row r="1069">
          <cell r="L1069">
            <v>5</v>
          </cell>
          <cell r="V1069">
            <v>4394</v>
          </cell>
        </row>
        <row r="1070">
          <cell r="L1070">
            <v>5</v>
          </cell>
          <cell r="V1070">
            <v>4394</v>
          </cell>
        </row>
        <row r="1071">
          <cell r="L1071">
            <v>5</v>
          </cell>
          <cell r="V1071">
            <v>4394</v>
          </cell>
        </row>
        <row r="1072">
          <cell r="L1072">
            <v>5</v>
          </cell>
          <cell r="V1072">
            <v>2997</v>
          </cell>
        </row>
        <row r="1073">
          <cell r="L1073">
            <v>5</v>
          </cell>
          <cell r="V1073">
            <v>2997</v>
          </cell>
        </row>
        <row r="1074">
          <cell r="L1074">
            <v>5</v>
          </cell>
          <cell r="V1074">
            <v>4263</v>
          </cell>
        </row>
        <row r="1075">
          <cell r="L1075">
            <v>5</v>
          </cell>
          <cell r="V1075">
            <v>4263</v>
          </cell>
        </row>
        <row r="1076">
          <cell r="L1076">
            <v>5</v>
          </cell>
          <cell r="V1076">
            <v>3163</v>
          </cell>
        </row>
        <row r="1077">
          <cell r="L1077">
            <v>5</v>
          </cell>
          <cell r="V1077">
            <v>4591</v>
          </cell>
        </row>
        <row r="1078">
          <cell r="L1078">
            <v>5</v>
          </cell>
          <cell r="V1078">
            <v>3377</v>
          </cell>
        </row>
        <row r="1079">
          <cell r="L1079">
            <v>5</v>
          </cell>
          <cell r="V1079">
            <v>4591</v>
          </cell>
        </row>
        <row r="1080">
          <cell r="L1080">
            <v>6</v>
          </cell>
          <cell r="V1080">
            <v>2565</v>
          </cell>
        </row>
        <row r="1081">
          <cell r="L1081">
            <v>6</v>
          </cell>
          <cell r="V1081">
            <v>2565</v>
          </cell>
        </row>
        <row r="1082">
          <cell r="L1082">
            <v>6</v>
          </cell>
          <cell r="V1082">
            <v>2620</v>
          </cell>
        </row>
        <row r="1083">
          <cell r="L1083">
            <v>6</v>
          </cell>
          <cell r="V1083">
            <v>4047</v>
          </cell>
        </row>
        <row r="1084">
          <cell r="L1084">
            <v>6</v>
          </cell>
          <cell r="V1084">
            <v>4047</v>
          </cell>
        </row>
        <row r="1085">
          <cell r="L1085">
            <v>6</v>
          </cell>
          <cell r="V1085">
            <v>4047</v>
          </cell>
        </row>
        <row r="1086">
          <cell r="L1086">
            <v>6</v>
          </cell>
          <cell r="V1086">
            <v>4047</v>
          </cell>
        </row>
        <row r="1087">
          <cell r="L1087">
            <v>6</v>
          </cell>
          <cell r="V1087">
            <v>4047</v>
          </cell>
        </row>
        <row r="1088">
          <cell r="L1088">
            <v>6</v>
          </cell>
          <cell r="V1088">
            <v>3836</v>
          </cell>
        </row>
        <row r="1089">
          <cell r="L1089">
            <v>6</v>
          </cell>
          <cell r="V1089">
            <v>3851</v>
          </cell>
        </row>
        <row r="1090">
          <cell r="L1090">
            <v>6</v>
          </cell>
          <cell r="V1090">
            <v>3424</v>
          </cell>
        </row>
        <row r="1091">
          <cell r="L1091">
            <v>6</v>
          </cell>
          <cell r="V1091">
            <v>2565</v>
          </cell>
        </row>
        <row r="1092">
          <cell r="L1092">
            <v>6</v>
          </cell>
          <cell r="V1092">
            <v>1291</v>
          </cell>
        </row>
        <row r="1093">
          <cell r="L1093">
            <v>6</v>
          </cell>
          <cell r="V1093">
            <v>2620</v>
          </cell>
        </row>
        <row r="1094">
          <cell r="L1094">
            <v>6</v>
          </cell>
          <cell r="V1094">
            <v>2620</v>
          </cell>
        </row>
        <row r="1095">
          <cell r="L1095">
            <v>6</v>
          </cell>
          <cell r="V1095">
            <v>3649</v>
          </cell>
        </row>
        <row r="1096">
          <cell r="L1096">
            <v>6</v>
          </cell>
          <cell r="V1096">
            <v>2620</v>
          </cell>
        </row>
        <row r="1097">
          <cell r="L1097">
            <v>6</v>
          </cell>
          <cell r="V1097">
            <v>3836</v>
          </cell>
        </row>
        <row r="1098">
          <cell r="L1098">
            <v>6</v>
          </cell>
          <cell r="V1098">
            <v>3836</v>
          </cell>
        </row>
        <row r="1099">
          <cell r="L1099">
            <v>6</v>
          </cell>
          <cell r="V1099">
            <v>4047</v>
          </cell>
        </row>
        <row r="1100">
          <cell r="L1100">
            <v>6</v>
          </cell>
          <cell r="V1100">
            <v>4047</v>
          </cell>
        </row>
        <row r="1101">
          <cell r="L1101">
            <v>6</v>
          </cell>
          <cell r="V1101">
            <v>3836</v>
          </cell>
        </row>
        <row r="1102">
          <cell r="L1102">
            <v>6</v>
          </cell>
          <cell r="V1102">
            <v>3836</v>
          </cell>
        </row>
        <row r="1103">
          <cell r="L1103">
            <v>6</v>
          </cell>
          <cell r="V1103">
            <v>2620</v>
          </cell>
        </row>
        <row r="1104">
          <cell r="L1104">
            <v>6</v>
          </cell>
          <cell r="V1104">
            <v>2620</v>
          </cell>
        </row>
        <row r="1105">
          <cell r="L1105">
            <v>6</v>
          </cell>
          <cell r="V1105">
            <v>2620</v>
          </cell>
        </row>
        <row r="1106">
          <cell r="L1106">
            <v>6</v>
          </cell>
          <cell r="V1106">
            <v>2620</v>
          </cell>
        </row>
        <row r="1107">
          <cell r="L1107">
            <v>6</v>
          </cell>
          <cell r="V1107">
            <v>2620</v>
          </cell>
        </row>
        <row r="1108">
          <cell r="L1108">
            <v>6</v>
          </cell>
          <cell r="V1108">
            <v>4047</v>
          </cell>
        </row>
        <row r="1109">
          <cell r="L1109">
            <v>6</v>
          </cell>
          <cell r="V1109">
            <v>3568</v>
          </cell>
        </row>
        <row r="1110">
          <cell r="L1110">
            <v>6</v>
          </cell>
          <cell r="V1110">
            <v>3836</v>
          </cell>
        </row>
        <row r="1111">
          <cell r="L1111">
            <v>6</v>
          </cell>
          <cell r="V1111">
            <v>3836</v>
          </cell>
        </row>
        <row r="1112">
          <cell r="L1112">
            <v>6</v>
          </cell>
          <cell r="V1112">
            <v>3836</v>
          </cell>
        </row>
        <row r="1113">
          <cell r="L1113">
            <v>6</v>
          </cell>
          <cell r="V1113">
            <v>1291</v>
          </cell>
        </row>
        <row r="1114">
          <cell r="L1114">
            <v>6</v>
          </cell>
          <cell r="V1114">
            <v>3836</v>
          </cell>
        </row>
        <row r="1115">
          <cell r="L1115">
            <v>6</v>
          </cell>
          <cell r="V1115">
            <v>2620</v>
          </cell>
        </row>
        <row r="1116">
          <cell r="L1116">
            <v>6</v>
          </cell>
          <cell r="V1116">
            <v>3649</v>
          </cell>
        </row>
        <row r="1117">
          <cell r="L1117">
            <v>6</v>
          </cell>
          <cell r="V1117">
            <v>3836</v>
          </cell>
        </row>
        <row r="1118">
          <cell r="L1118">
            <v>6</v>
          </cell>
          <cell r="V1118">
            <v>3836</v>
          </cell>
        </row>
        <row r="1119">
          <cell r="L1119">
            <v>6</v>
          </cell>
          <cell r="V1119">
            <v>2620</v>
          </cell>
        </row>
        <row r="1120">
          <cell r="L1120">
            <v>6</v>
          </cell>
          <cell r="V1120">
            <v>3836</v>
          </cell>
        </row>
        <row r="1121">
          <cell r="L1121">
            <v>6</v>
          </cell>
          <cell r="V1121">
            <v>3424</v>
          </cell>
        </row>
        <row r="1122">
          <cell r="L1122">
            <v>6</v>
          </cell>
          <cell r="V1122">
            <v>3424</v>
          </cell>
        </row>
        <row r="1123">
          <cell r="L1123">
            <v>6</v>
          </cell>
          <cell r="V1123">
            <v>2565</v>
          </cell>
        </row>
        <row r="1124">
          <cell r="L1124">
            <v>6</v>
          </cell>
          <cell r="V1124">
            <v>2565</v>
          </cell>
        </row>
        <row r="1125">
          <cell r="L1125">
            <v>6</v>
          </cell>
          <cell r="V1125">
            <v>3649</v>
          </cell>
        </row>
        <row r="1126">
          <cell r="L1126">
            <v>6</v>
          </cell>
          <cell r="V1126">
            <v>3649</v>
          </cell>
        </row>
        <row r="1127">
          <cell r="L1127">
            <v>6</v>
          </cell>
          <cell r="V1127">
            <v>3836</v>
          </cell>
        </row>
        <row r="1128">
          <cell r="L1128">
            <v>6</v>
          </cell>
          <cell r="V1128">
            <v>3836</v>
          </cell>
        </row>
        <row r="1129">
          <cell r="L1129">
            <v>6</v>
          </cell>
          <cell r="V1129">
            <v>3836</v>
          </cell>
        </row>
        <row r="1130">
          <cell r="L1130">
            <v>6</v>
          </cell>
          <cell r="V1130">
            <v>3649</v>
          </cell>
        </row>
        <row r="1131">
          <cell r="L1131">
            <v>6</v>
          </cell>
          <cell r="V1131">
            <v>3836</v>
          </cell>
        </row>
        <row r="1132">
          <cell r="L1132">
            <v>6</v>
          </cell>
          <cell r="V1132">
            <v>3836</v>
          </cell>
        </row>
        <row r="1133">
          <cell r="L1133">
            <v>6</v>
          </cell>
          <cell r="V1133">
            <v>3836</v>
          </cell>
        </row>
        <row r="1134">
          <cell r="L1134">
            <v>6</v>
          </cell>
          <cell r="V1134">
            <v>3836</v>
          </cell>
        </row>
        <row r="1135">
          <cell r="L1135">
            <v>6</v>
          </cell>
          <cell r="V1135">
            <v>3649</v>
          </cell>
        </row>
        <row r="1136">
          <cell r="L1136">
            <v>6</v>
          </cell>
          <cell r="V1136">
            <v>2620</v>
          </cell>
        </row>
        <row r="1137">
          <cell r="L1137">
            <v>6</v>
          </cell>
          <cell r="V1137">
            <v>1291</v>
          </cell>
        </row>
        <row r="1138">
          <cell r="L1138">
            <v>6</v>
          </cell>
          <cell r="V1138">
            <v>1291</v>
          </cell>
        </row>
        <row r="1139">
          <cell r="L1139">
            <v>6</v>
          </cell>
          <cell r="V1139">
            <v>3836</v>
          </cell>
        </row>
        <row r="1140">
          <cell r="L1140">
            <v>6</v>
          </cell>
          <cell r="V1140">
            <v>3836</v>
          </cell>
        </row>
        <row r="1141">
          <cell r="L1141">
            <v>6</v>
          </cell>
          <cell r="V1141">
            <v>2565</v>
          </cell>
        </row>
        <row r="1142">
          <cell r="L1142">
            <v>6</v>
          </cell>
          <cell r="V1142">
            <v>3836</v>
          </cell>
        </row>
        <row r="1143">
          <cell r="L1143">
            <v>6</v>
          </cell>
          <cell r="V1143">
            <v>3836</v>
          </cell>
        </row>
        <row r="1144">
          <cell r="L1144">
            <v>6</v>
          </cell>
          <cell r="V1144">
            <v>3836</v>
          </cell>
        </row>
        <row r="1145">
          <cell r="L1145">
            <v>6</v>
          </cell>
          <cell r="V1145">
            <v>3649</v>
          </cell>
        </row>
        <row r="1146">
          <cell r="L1146">
            <v>6</v>
          </cell>
          <cell r="V1146">
            <v>4047</v>
          </cell>
        </row>
        <row r="1147">
          <cell r="L1147">
            <v>6</v>
          </cell>
          <cell r="V1147">
            <v>3836</v>
          </cell>
        </row>
        <row r="1148">
          <cell r="L1148">
            <v>6</v>
          </cell>
          <cell r="V1148">
            <v>2565</v>
          </cell>
        </row>
        <row r="1149">
          <cell r="L1149">
            <v>6</v>
          </cell>
          <cell r="V1149">
            <v>2565</v>
          </cell>
        </row>
        <row r="1150">
          <cell r="L1150">
            <v>6</v>
          </cell>
          <cell r="V1150">
            <v>2620</v>
          </cell>
        </row>
        <row r="1151">
          <cell r="L1151">
            <v>6</v>
          </cell>
          <cell r="V1151">
            <v>3568</v>
          </cell>
        </row>
        <row r="1152">
          <cell r="L1152">
            <v>6</v>
          </cell>
          <cell r="V1152">
            <v>3568</v>
          </cell>
        </row>
        <row r="1153">
          <cell r="L1153">
            <v>6</v>
          </cell>
          <cell r="V1153">
            <v>3836</v>
          </cell>
        </row>
        <row r="1154">
          <cell r="L1154">
            <v>6</v>
          </cell>
          <cell r="V1154">
            <v>3836</v>
          </cell>
        </row>
        <row r="1155">
          <cell r="L1155">
            <v>6</v>
          </cell>
          <cell r="V1155">
            <v>3836</v>
          </cell>
        </row>
        <row r="1156">
          <cell r="L1156">
            <v>6</v>
          </cell>
          <cell r="V1156">
            <v>3836</v>
          </cell>
        </row>
        <row r="1157">
          <cell r="L1157">
            <v>6</v>
          </cell>
          <cell r="V1157">
            <v>2620</v>
          </cell>
        </row>
        <row r="1158">
          <cell r="L1158">
            <v>6</v>
          </cell>
          <cell r="V1158">
            <v>2620</v>
          </cell>
        </row>
        <row r="1159">
          <cell r="L1159">
            <v>6</v>
          </cell>
          <cell r="V1159">
            <v>3836</v>
          </cell>
        </row>
        <row r="1160">
          <cell r="L1160">
            <v>6</v>
          </cell>
          <cell r="V1160">
            <v>3836</v>
          </cell>
        </row>
        <row r="1161">
          <cell r="L1161">
            <v>6</v>
          </cell>
          <cell r="V1161">
            <v>3836</v>
          </cell>
        </row>
        <row r="1162">
          <cell r="L1162">
            <v>6</v>
          </cell>
          <cell r="V1162">
            <v>2620</v>
          </cell>
        </row>
        <row r="1163">
          <cell r="L1163">
            <v>6</v>
          </cell>
          <cell r="V1163">
            <v>2620</v>
          </cell>
        </row>
        <row r="1164">
          <cell r="L1164">
            <v>6</v>
          </cell>
          <cell r="V1164">
            <v>2620</v>
          </cell>
        </row>
        <row r="1165">
          <cell r="L1165">
            <v>6</v>
          </cell>
          <cell r="V1165">
            <v>4047</v>
          </cell>
        </row>
        <row r="1166">
          <cell r="L1166">
            <v>6</v>
          </cell>
          <cell r="V1166">
            <v>4047</v>
          </cell>
        </row>
        <row r="1167">
          <cell r="L1167">
            <v>6</v>
          </cell>
          <cell r="V1167">
            <v>2760</v>
          </cell>
        </row>
        <row r="1168">
          <cell r="L1168">
            <v>6</v>
          </cell>
          <cell r="V1168">
            <v>2760</v>
          </cell>
        </row>
        <row r="1169">
          <cell r="L1169">
            <v>6</v>
          </cell>
          <cell r="V1169">
            <v>3836</v>
          </cell>
        </row>
        <row r="1170">
          <cell r="L1170">
            <v>6</v>
          </cell>
          <cell r="V1170">
            <v>2620</v>
          </cell>
        </row>
        <row r="1171">
          <cell r="L1171">
            <v>6</v>
          </cell>
          <cell r="V1171">
            <v>2620</v>
          </cell>
        </row>
        <row r="1172">
          <cell r="L1172">
            <v>6</v>
          </cell>
          <cell r="V1172">
            <v>2620</v>
          </cell>
        </row>
        <row r="1173">
          <cell r="L1173">
            <v>6</v>
          </cell>
          <cell r="V1173">
            <v>2620</v>
          </cell>
        </row>
        <row r="1174">
          <cell r="L1174">
            <v>6</v>
          </cell>
          <cell r="V1174">
            <v>3649</v>
          </cell>
        </row>
        <row r="1175">
          <cell r="L1175">
            <v>6</v>
          </cell>
          <cell r="V1175">
            <v>2620</v>
          </cell>
        </row>
        <row r="1176">
          <cell r="L1176">
            <v>6</v>
          </cell>
          <cell r="V1176">
            <v>2620</v>
          </cell>
        </row>
        <row r="1177">
          <cell r="L1177">
            <v>6</v>
          </cell>
          <cell r="V1177">
            <v>2620</v>
          </cell>
        </row>
        <row r="1178">
          <cell r="L1178">
            <v>6</v>
          </cell>
          <cell r="V1178">
            <v>2760</v>
          </cell>
        </row>
        <row r="1179">
          <cell r="L1179">
            <v>6</v>
          </cell>
          <cell r="V1179">
            <v>2760</v>
          </cell>
        </row>
        <row r="1180">
          <cell r="L1180">
            <v>6</v>
          </cell>
          <cell r="V1180">
            <v>3649</v>
          </cell>
        </row>
        <row r="1181">
          <cell r="L1181">
            <v>6</v>
          </cell>
          <cell r="V1181">
            <v>3649</v>
          </cell>
        </row>
        <row r="1182">
          <cell r="L1182">
            <v>6</v>
          </cell>
          <cell r="V1182">
            <v>3836</v>
          </cell>
        </row>
        <row r="1183">
          <cell r="L1183">
            <v>6</v>
          </cell>
          <cell r="V1183">
            <v>3836</v>
          </cell>
        </row>
        <row r="1184">
          <cell r="L1184">
            <v>6</v>
          </cell>
          <cell r="V1184">
            <v>3836</v>
          </cell>
        </row>
        <row r="1185">
          <cell r="L1185">
            <v>6</v>
          </cell>
          <cell r="V1185">
            <v>3568</v>
          </cell>
        </row>
        <row r="1186">
          <cell r="L1186">
            <v>6</v>
          </cell>
          <cell r="V1186">
            <v>3568</v>
          </cell>
        </row>
        <row r="1187">
          <cell r="L1187">
            <v>6</v>
          </cell>
          <cell r="V1187">
            <v>3836</v>
          </cell>
        </row>
        <row r="1188">
          <cell r="L1188">
            <v>6</v>
          </cell>
          <cell r="V1188">
            <v>3568</v>
          </cell>
        </row>
        <row r="1189">
          <cell r="L1189">
            <v>6</v>
          </cell>
          <cell r="V1189">
            <v>3836</v>
          </cell>
        </row>
        <row r="1190">
          <cell r="L1190">
            <v>6</v>
          </cell>
          <cell r="V1190">
            <v>3836</v>
          </cell>
        </row>
        <row r="1191">
          <cell r="L1191">
            <v>6</v>
          </cell>
          <cell r="V1191">
            <v>3836</v>
          </cell>
        </row>
        <row r="1192">
          <cell r="L1192">
            <v>6</v>
          </cell>
          <cell r="V1192">
            <v>1291</v>
          </cell>
        </row>
        <row r="1193">
          <cell r="L1193">
            <v>6</v>
          </cell>
          <cell r="V1193">
            <v>3836</v>
          </cell>
        </row>
        <row r="1194">
          <cell r="L1194">
            <v>6</v>
          </cell>
          <cell r="V1194">
            <v>2620</v>
          </cell>
        </row>
        <row r="1195">
          <cell r="L1195">
            <v>6</v>
          </cell>
          <cell r="V1195">
            <v>2620</v>
          </cell>
        </row>
        <row r="1196">
          <cell r="L1196">
            <v>6</v>
          </cell>
          <cell r="V1196">
            <v>2620</v>
          </cell>
        </row>
        <row r="1197">
          <cell r="L1197">
            <v>6</v>
          </cell>
          <cell r="V1197">
            <v>3836</v>
          </cell>
        </row>
        <row r="1198">
          <cell r="L1198">
            <v>6</v>
          </cell>
          <cell r="V1198">
            <v>1291</v>
          </cell>
        </row>
        <row r="1199">
          <cell r="L1199">
            <v>6</v>
          </cell>
          <cell r="V1199">
            <v>1291</v>
          </cell>
        </row>
        <row r="1200">
          <cell r="L1200">
            <v>6</v>
          </cell>
          <cell r="V1200">
            <v>3836</v>
          </cell>
        </row>
        <row r="1201">
          <cell r="L1201">
            <v>6</v>
          </cell>
          <cell r="V1201">
            <v>3836</v>
          </cell>
        </row>
        <row r="1202">
          <cell r="L1202">
            <v>6</v>
          </cell>
          <cell r="V1202">
            <v>2620</v>
          </cell>
        </row>
        <row r="1203">
          <cell r="L1203">
            <v>6</v>
          </cell>
          <cell r="V1203">
            <v>2620</v>
          </cell>
        </row>
        <row r="1204">
          <cell r="L1204">
            <v>6</v>
          </cell>
          <cell r="V1204">
            <v>1291</v>
          </cell>
        </row>
        <row r="1205">
          <cell r="L1205">
            <v>6</v>
          </cell>
          <cell r="V1205">
            <v>3836</v>
          </cell>
        </row>
        <row r="1206">
          <cell r="L1206">
            <v>6</v>
          </cell>
          <cell r="V1206">
            <v>2620</v>
          </cell>
        </row>
        <row r="1207">
          <cell r="L1207">
            <v>6</v>
          </cell>
          <cell r="V1207">
            <v>2620</v>
          </cell>
        </row>
        <row r="1208">
          <cell r="L1208">
            <v>6</v>
          </cell>
          <cell r="V1208">
            <v>2620</v>
          </cell>
        </row>
        <row r="1209">
          <cell r="L1209">
            <v>6</v>
          </cell>
          <cell r="V1209">
            <v>2620</v>
          </cell>
        </row>
        <row r="1210">
          <cell r="L1210">
            <v>6</v>
          </cell>
          <cell r="V1210">
            <v>3568</v>
          </cell>
        </row>
        <row r="1211">
          <cell r="L1211">
            <v>6</v>
          </cell>
          <cell r="V1211">
            <v>4047</v>
          </cell>
        </row>
        <row r="1212">
          <cell r="L1212">
            <v>6</v>
          </cell>
          <cell r="V1212">
            <v>4047</v>
          </cell>
        </row>
        <row r="1213">
          <cell r="L1213">
            <v>6</v>
          </cell>
          <cell r="V1213">
            <v>3851</v>
          </cell>
        </row>
        <row r="1214">
          <cell r="L1214">
            <v>6</v>
          </cell>
          <cell r="V1214">
            <v>3568</v>
          </cell>
        </row>
        <row r="1215">
          <cell r="L1215">
            <v>6</v>
          </cell>
          <cell r="V1215">
            <v>3836</v>
          </cell>
        </row>
        <row r="1216">
          <cell r="L1216">
            <v>7</v>
          </cell>
          <cell r="V1216">
            <v>3287</v>
          </cell>
        </row>
        <row r="1217">
          <cell r="L1217">
            <v>7</v>
          </cell>
          <cell r="V1217">
            <v>3287</v>
          </cell>
        </row>
        <row r="1218">
          <cell r="L1218">
            <v>7</v>
          </cell>
          <cell r="V1218">
            <v>2915</v>
          </cell>
        </row>
        <row r="1219">
          <cell r="L1219">
            <v>7</v>
          </cell>
          <cell r="V1219">
            <v>3348</v>
          </cell>
        </row>
        <row r="1220">
          <cell r="L1220">
            <v>7</v>
          </cell>
          <cell r="V1220">
            <v>1562</v>
          </cell>
        </row>
        <row r="1221">
          <cell r="L1221">
            <v>7</v>
          </cell>
          <cell r="V1221">
            <v>3348</v>
          </cell>
        </row>
        <row r="1222">
          <cell r="L1222">
            <v>7</v>
          </cell>
          <cell r="V1222">
            <v>3287</v>
          </cell>
        </row>
        <row r="1223">
          <cell r="L1223">
            <v>7</v>
          </cell>
          <cell r="V1223">
            <v>3287</v>
          </cell>
        </row>
        <row r="1224">
          <cell r="L1224">
            <v>7</v>
          </cell>
          <cell r="V1224">
            <v>3348</v>
          </cell>
        </row>
        <row r="1225">
          <cell r="L1225">
            <v>7</v>
          </cell>
          <cell r="V1225">
            <v>3348</v>
          </cell>
        </row>
        <row r="1226">
          <cell r="L1226">
            <v>7</v>
          </cell>
          <cell r="V1226">
            <v>3348</v>
          </cell>
        </row>
        <row r="1227">
          <cell r="L1227">
            <v>7</v>
          </cell>
          <cell r="V1227">
            <v>3287</v>
          </cell>
        </row>
        <row r="1228">
          <cell r="L1228">
            <v>7</v>
          </cell>
          <cell r="V1228">
            <v>2629</v>
          </cell>
        </row>
        <row r="1229">
          <cell r="L1229">
            <v>7</v>
          </cell>
          <cell r="V1229">
            <v>3348</v>
          </cell>
        </row>
        <row r="1230">
          <cell r="L1230">
            <v>7</v>
          </cell>
          <cell r="V1230">
            <v>3348</v>
          </cell>
        </row>
        <row r="1231">
          <cell r="L1231">
            <v>7</v>
          </cell>
          <cell r="V1231">
            <v>3348</v>
          </cell>
        </row>
        <row r="1232">
          <cell r="L1232">
            <v>7</v>
          </cell>
          <cell r="V1232">
            <v>3348</v>
          </cell>
        </row>
        <row r="1233">
          <cell r="L1233">
            <v>7</v>
          </cell>
          <cell r="V1233">
            <v>3348</v>
          </cell>
        </row>
        <row r="1234">
          <cell r="L1234">
            <v>7</v>
          </cell>
          <cell r="V1234">
            <v>3348</v>
          </cell>
        </row>
        <row r="1235">
          <cell r="L1235">
            <v>7</v>
          </cell>
          <cell r="V1235">
            <v>3348</v>
          </cell>
        </row>
        <row r="1236">
          <cell r="L1236">
            <v>7</v>
          </cell>
          <cell r="V1236">
            <v>3348</v>
          </cell>
        </row>
        <row r="1237">
          <cell r="L1237">
            <v>7</v>
          </cell>
          <cell r="V1237">
            <v>3348</v>
          </cell>
        </row>
        <row r="1238">
          <cell r="L1238">
            <v>7</v>
          </cell>
          <cell r="V1238">
            <v>1718</v>
          </cell>
        </row>
        <row r="1239">
          <cell r="L1239">
            <v>7</v>
          </cell>
          <cell r="V1239">
            <v>1718</v>
          </cell>
        </row>
        <row r="1240">
          <cell r="L1240">
            <v>7</v>
          </cell>
          <cell r="V1240">
            <v>1437</v>
          </cell>
        </row>
        <row r="1241">
          <cell r="L1241">
            <v>7</v>
          </cell>
          <cell r="V1241">
            <v>3287</v>
          </cell>
        </row>
        <row r="1242">
          <cell r="L1242">
            <v>7</v>
          </cell>
          <cell r="V1242">
            <v>3287</v>
          </cell>
        </row>
        <row r="1243">
          <cell r="L1243">
            <v>7</v>
          </cell>
          <cell r="V1243">
            <v>3287</v>
          </cell>
        </row>
        <row r="1244">
          <cell r="L1244">
            <v>7</v>
          </cell>
          <cell r="V1244">
            <v>3287</v>
          </cell>
        </row>
        <row r="1245">
          <cell r="L1245">
            <v>7</v>
          </cell>
          <cell r="V1245">
            <v>1437</v>
          </cell>
        </row>
        <row r="1246">
          <cell r="L1246">
            <v>7</v>
          </cell>
          <cell r="V1246">
            <v>1437</v>
          </cell>
        </row>
        <row r="1247">
          <cell r="L1247">
            <v>7</v>
          </cell>
          <cell r="V1247">
            <v>1437</v>
          </cell>
        </row>
        <row r="1248">
          <cell r="L1248">
            <v>7</v>
          </cell>
          <cell r="V1248">
            <v>1718</v>
          </cell>
        </row>
        <row r="1249">
          <cell r="L1249">
            <v>7</v>
          </cell>
          <cell r="V1249">
            <v>1437</v>
          </cell>
        </row>
        <row r="1250">
          <cell r="L1250">
            <v>7</v>
          </cell>
          <cell r="V1250">
            <v>1718</v>
          </cell>
        </row>
        <row r="1251">
          <cell r="L1251">
            <v>7</v>
          </cell>
          <cell r="V1251">
            <v>1718</v>
          </cell>
        </row>
        <row r="1252">
          <cell r="L1252">
            <v>7</v>
          </cell>
          <cell r="V1252">
            <v>1718</v>
          </cell>
        </row>
        <row r="1253">
          <cell r="L1253">
            <v>7</v>
          </cell>
          <cell r="V1253">
            <v>1562</v>
          </cell>
        </row>
        <row r="1254">
          <cell r="L1254">
            <v>7</v>
          </cell>
          <cell r="V1254">
            <v>2915</v>
          </cell>
        </row>
        <row r="1255">
          <cell r="L1255">
            <v>7</v>
          </cell>
          <cell r="V1255">
            <v>3287</v>
          </cell>
        </row>
        <row r="1256">
          <cell r="L1256">
            <v>7</v>
          </cell>
          <cell r="V1256">
            <v>2629</v>
          </cell>
        </row>
        <row r="1257">
          <cell r="L1257">
            <v>7</v>
          </cell>
          <cell r="V1257">
            <v>2915</v>
          </cell>
        </row>
        <row r="1258">
          <cell r="L1258">
            <v>7</v>
          </cell>
          <cell r="V1258">
            <v>3348</v>
          </cell>
        </row>
        <row r="1259">
          <cell r="L1259">
            <v>7</v>
          </cell>
          <cell r="V1259">
            <v>1437</v>
          </cell>
        </row>
        <row r="1260">
          <cell r="L1260">
            <v>7</v>
          </cell>
          <cell r="V1260">
            <v>1562</v>
          </cell>
        </row>
        <row r="1261">
          <cell r="L1261">
            <v>7</v>
          </cell>
          <cell r="V1261">
            <v>1718</v>
          </cell>
        </row>
        <row r="1262">
          <cell r="L1262">
            <v>7</v>
          </cell>
          <cell r="V1262">
            <v>3287</v>
          </cell>
        </row>
        <row r="1263">
          <cell r="L1263">
            <v>7</v>
          </cell>
          <cell r="V1263">
            <v>3287</v>
          </cell>
        </row>
        <row r="1264">
          <cell r="L1264">
            <v>7</v>
          </cell>
          <cell r="V1264">
            <v>3287</v>
          </cell>
        </row>
        <row r="1265">
          <cell r="L1265">
            <v>7</v>
          </cell>
          <cell r="V1265">
            <v>3287</v>
          </cell>
        </row>
        <row r="1266">
          <cell r="L1266">
            <v>7</v>
          </cell>
          <cell r="V1266">
            <v>2915</v>
          </cell>
        </row>
        <row r="1267">
          <cell r="L1267">
            <v>7</v>
          </cell>
          <cell r="V1267">
            <v>2915</v>
          </cell>
        </row>
        <row r="1268">
          <cell r="L1268">
            <v>7</v>
          </cell>
          <cell r="V1268">
            <v>2915</v>
          </cell>
        </row>
        <row r="1269">
          <cell r="L1269">
            <v>7</v>
          </cell>
          <cell r="V1269">
            <v>2915</v>
          </cell>
        </row>
        <row r="1270">
          <cell r="L1270">
            <v>7</v>
          </cell>
          <cell r="V1270">
            <v>2629</v>
          </cell>
        </row>
        <row r="1271">
          <cell r="L1271">
            <v>7</v>
          </cell>
          <cell r="V1271">
            <v>1562</v>
          </cell>
        </row>
        <row r="1272">
          <cell r="L1272">
            <v>7</v>
          </cell>
          <cell r="V1272">
            <v>1437</v>
          </cell>
        </row>
        <row r="1273">
          <cell r="L1273">
            <v>7</v>
          </cell>
          <cell r="V1273">
            <v>1718</v>
          </cell>
        </row>
        <row r="1274">
          <cell r="L1274">
            <v>7</v>
          </cell>
          <cell r="V1274">
            <v>1718</v>
          </cell>
        </row>
        <row r="1275">
          <cell r="L1275">
            <v>7</v>
          </cell>
          <cell r="V1275">
            <v>1718</v>
          </cell>
        </row>
        <row r="1276">
          <cell r="L1276">
            <v>7</v>
          </cell>
          <cell r="V1276">
            <v>1718</v>
          </cell>
        </row>
        <row r="1277">
          <cell r="L1277">
            <v>7</v>
          </cell>
          <cell r="V1277">
            <v>1437</v>
          </cell>
        </row>
        <row r="1278">
          <cell r="L1278">
            <v>7</v>
          </cell>
          <cell r="V1278">
            <v>1562</v>
          </cell>
        </row>
        <row r="1279">
          <cell r="L1279">
            <v>7</v>
          </cell>
          <cell r="V1279">
            <v>1562</v>
          </cell>
        </row>
        <row r="1280">
          <cell r="L1280">
            <v>7</v>
          </cell>
          <cell r="V1280">
            <v>1562</v>
          </cell>
        </row>
        <row r="1281">
          <cell r="L1281">
            <v>7</v>
          </cell>
          <cell r="V1281">
            <v>1562</v>
          </cell>
        </row>
        <row r="1282">
          <cell r="L1282">
            <v>7</v>
          </cell>
          <cell r="V1282">
            <v>1562</v>
          </cell>
        </row>
        <row r="1283">
          <cell r="L1283">
            <v>7</v>
          </cell>
          <cell r="V1283">
            <v>1562</v>
          </cell>
        </row>
        <row r="1284">
          <cell r="L1284">
            <v>7</v>
          </cell>
          <cell r="V1284">
            <v>3348</v>
          </cell>
        </row>
        <row r="1285">
          <cell r="L1285">
            <v>7</v>
          </cell>
          <cell r="V1285">
            <v>1562</v>
          </cell>
        </row>
        <row r="1286">
          <cell r="L1286">
            <v>8</v>
          </cell>
          <cell r="V1286">
            <v>6022</v>
          </cell>
        </row>
        <row r="1287">
          <cell r="L1287">
            <v>8</v>
          </cell>
          <cell r="V1287">
            <v>6022</v>
          </cell>
        </row>
        <row r="1288">
          <cell r="L1288">
            <v>8</v>
          </cell>
          <cell r="V1288">
            <v>6022</v>
          </cell>
        </row>
        <row r="1289">
          <cell r="L1289">
            <v>8</v>
          </cell>
          <cell r="V1289">
            <v>5566</v>
          </cell>
        </row>
        <row r="1290">
          <cell r="L1290">
            <v>8</v>
          </cell>
          <cell r="V1290">
            <v>5576</v>
          </cell>
        </row>
        <row r="1291">
          <cell r="L1291">
            <v>8</v>
          </cell>
          <cell r="V1291">
            <v>5566</v>
          </cell>
        </row>
        <row r="1292">
          <cell r="L1292">
            <v>8</v>
          </cell>
          <cell r="V1292">
            <v>5566</v>
          </cell>
        </row>
        <row r="1293">
          <cell r="L1293">
            <v>8</v>
          </cell>
          <cell r="V1293">
            <v>5675</v>
          </cell>
        </row>
        <row r="1294">
          <cell r="L1294">
            <v>8</v>
          </cell>
          <cell r="V1294">
            <v>5576</v>
          </cell>
        </row>
        <row r="1295">
          <cell r="L1295">
            <v>8</v>
          </cell>
          <cell r="V1295">
            <v>5576</v>
          </cell>
        </row>
        <row r="1296">
          <cell r="L1296">
            <v>8</v>
          </cell>
          <cell r="V1296">
            <v>5576</v>
          </cell>
        </row>
        <row r="1297">
          <cell r="L1297">
            <v>8</v>
          </cell>
          <cell r="V1297">
            <v>5675</v>
          </cell>
        </row>
        <row r="1298">
          <cell r="L1298">
            <v>8</v>
          </cell>
          <cell r="V1298">
            <v>6074</v>
          </cell>
        </row>
        <row r="1299">
          <cell r="L1299">
            <v>8</v>
          </cell>
          <cell r="V1299">
            <v>6022</v>
          </cell>
        </row>
        <row r="1300">
          <cell r="L1300">
            <v>8</v>
          </cell>
          <cell r="V1300">
            <v>6022</v>
          </cell>
        </row>
        <row r="1301">
          <cell r="L1301">
            <v>8</v>
          </cell>
          <cell r="V1301">
            <v>6022</v>
          </cell>
        </row>
        <row r="1302">
          <cell r="L1302">
            <v>8</v>
          </cell>
          <cell r="V1302">
            <v>6022</v>
          </cell>
        </row>
        <row r="1303">
          <cell r="L1303">
            <v>8</v>
          </cell>
          <cell r="V1303">
            <v>6022</v>
          </cell>
        </row>
        <row r="1304">
          <cell r="L1304">
            <v>8</v>
          </cell>
          <cell r="V1304">
            <v>6022</v>
          </cell>
        </row>
        <row r="1305">
          <cell r="L1305">
            <v>8</v>
          </cell>
          <cell r="V1305">
            <v>6074</v>
          </cell>
        </row>
        <row r="1306">
          <cell r="L1306">
            <v>8</v>
          </cell>
          <cell r="V1306">
            <v>7134</v>
          </cell>
        </row>
        <row r="1307">
          <cell r="L1307">
            <v>8</v>
          </cell>
          <cell r="V1307">
            <v>6074</v>
          </cell>
        </row>
        <row r="1308">
          <cell r="L1308">
            <v>8</v>
          </cell>
          <cell r="V1308">
            <v>6074</v>
          </cell>
        </row>
        <row r="1309">
          <cell r="L1309">
            <v>8</v>
          </cell>
          <cell r="V1309">
            <v>6074</v>
          </cell>
        </row>
        <row r="1310">
          <cell r="L1310">
            <v>8</v>
          </cell>
          <cell r="V1310">
            <v>6074</v>
          </cell>
        </row>
        <row r="1311">
          <cell r="L1311">
            <v>8</v>
          </cell>
          <cell r="V1311">
            <v>5576</v>
          </cell>
        </row>
        <row r="1312">
          <cell r="L1312">
            <v>8</v>
          </cell>
          <cell r="V1312">
            <v>7205</v>
          </cell>
        </row>
        <row r="1313">
          <cell r="L1313">
            <v>8</v>
          </cell>
          <cell r="V1313">
            <v>5576</v>
          </cell>
        </row>
        <row r="1314">
          <cell r="L1314">
            <v>8</v>
          </cell>
          <cell r="V1314">
            <v>5675</v>
          </cell>
        </row>
        <row r="1315">
          <cell r="L1315">
            <v>8</v>
          </cell>
          <cell r="V1315">
            <v>6074</v>
          </cell>
        </row>
        <row r="1316">
          <cell r="L1316">
            <v>8</v>
          </cell>
          <cell r="V1316">
            <v>6074</v>
          </cell>
        </row>
        <row r="1317">
          <cell r="L1317">
            <v>8</v>
          </cell>
          <cell r="V1317">
            <v>5675</v>
          </cell>
        </row>
        <row r="1318">
          <cell r="L1318">
            <v>8</v>
          </cell>
          <cell r="V1318">
            <v>5675</v>
          </cell>
        </row>
        <row r="1319">
          <cell r="L1319">
            <v>8</v>
          </cell>
          <cell r="V1319">
            <v>5675</v>
          </cell>
        </row>
        <row r="1320">
          <cell r="L1320">
            <v>8</v>
          </cell>
          <cell r="V1320">
            <v>5675</v>
          </cell>
        </row>
        <row r="1321">
          <cell r="L1321">
            <v>8</v>
          </cell>
          <cell r="V1321">
            <v>6074</v>
          </cell>
        </row>
        <row r="1322">
          <cell r="L1322">
            <v>8</v>
          </cell>
          <cell r="V1322">
            <v>6074</v>
          </cell>
        </row>
        <row r="1323">
          <cell r="L1323">
            <v>8</v>
          </cell>
          <cell r="V1323">
            <v>6074</v>
          </cell>
        </row>
        <row r="1324">
          <cell r="L1324">
            <v>8</v>
          </cell>
          <cell r="V1324">
            <v>6074</v>
          </cell>
        </row>
        <row r="1325">
          <cell r="L1325">
            <v>8</v>
          </cell>
          <cell r="V1325">
            <v>6074</v>
          </cell>
        </row>
        <row r="1326">
          <cell r="L1326">
            <v>8</v>
          </cell>
          <cell r="V1326">
            <v>7134</v>
          </cell>
        </row>
        <row r="1327">
          <cell r="L1327">
            <v>8</v>
          </cell>
          <cell r="V1327">
            <v>7134</v>
          </cell>
        </row>
        <row r="1328">
          <cell r="L1328">
            <v>8</v>
          </cell>
          <cell r="V1328">
            <v>7419</v>
          </cell>
        </row>
        <row r="1329">
          <cell r="L1329">
            <v>8</v>
          </cell>
          <cell r="V1329">
            <v>6074</v>
          </cell>
        </row>
        <row r="1330">
          <cell r="L1330">
            <v>8</v>
          </cell>
          <cell r="V1330">
            <v>7594</v>
          </cell>
        </row>
        <row r="1331">
          <cell r="L1331">
            <v>8</v>
          </cell>
          <cell r="V1331">
            <v>5675</v>
          </cell>
        </row>
        <row r="1332">
          <cell r="L1332">
            <v>8</v>
          </cell>
          <cell r="V1332">
            <v>5675</v>
          </cell>
        </row>
        <row r="1333">
          <cell r="L1333">
            <v>8</v>
          </cell>
          <cell r="V1333">
            <v>6781</v>
          </cell>
        </row>
        <row r="1334">
          <cell r="L1334">
            <v>8</v>
          </cell>
          <cell r="V1334">
            <v>6781</v>
          </cell>
        </row>
        <row r="1335">
          <cell r="L1335">
            <v>8</v>
          </cell>
          <cell r="V1335">
            <v>7419</v>
          </cell>
        </row>
        <row r="1336">
          <cell r="L1336">
            <v>8</v>
          </cell>
          <cell r="V1336">
            <v>7134</v>
          </cell>
        </row>
        <row r="1337">
          <cell r="L1337">
            <v>8</v>
          </cell>
          <cell r="V1337">
            <v>7134</v>
          </cell>
        </row>
        <row r="1338">
          <cell r="L1338">
            <v>8</v>
          </cell>
          <cell r="V1338">
            <v>5566</v>
          </cell>
        </row>
        <row r="1339">
          <cell r="L1339">
            <v>8</v>
          </cell>
          <cell r="V1339">
            <v>6074</v>
          </cell>
        </row>
        <row r="1340">
          <cell r="L1340">
            <v>8</v>
          </cell>
          <cell r="V1340">
            <v>5566</v>
          </cell>
        </row>
        <row r="1341">
          <cell r="L1341">
            <v>8</v>
          </cell>
          <cell r="V1341">
            <v>7134</v>
          </cell>
        </row>
        <row r="1342">
          <cell r="L1342">
            <v>8</v>
          </cell>
          <cell r="V1342">
            <v>7134</v>
          </cell>
        </row>
        <row r="1343">
          <cell r="L1343">
            <v>8</v>
          </cell>
          <cell r="V1343">
            <v>7134</v>
          </cell>
        </row>
        <row r="1344">
          <cell r="L1344">
            <v>8</v>
          </cell>
          <cell r="V1344">
            <v>5356</v>
          </cell>
        </row>
        <row r="1345">
          <cell r="L1345">
            <v>8</v>
          </cell>
          <cell r="V1345">
            <v>5356</v>
          </cell>
        </row>
        <row r="1346">
          <cell r="L1346">
            <v>8</v>
          </cell>
          <cell r="V1346">
            <v>5356</v>
          </cell>
        </row>
        <row r="1347">
          <cell r="L1347">
            <v>8</v>
          </cell>
          <cell r="V1347">
            <v>7594</v>
          </cell>
        </row>
        <row r="1348">
          <cell r="L1348">
            <v>8</v>
          </cell>
          <cell r="V1348">
            <v>7594</v>
          </cell>
        </row>
        <row r="1349">
          <cell r="L1349">
            <v>8</v>
          </cell>
          <cell r="V1349">
            <v>6781</v>
          </cell>
        </row>
        <row r="1350">
          <cell r="L1350">
            <v>8</v>
          </cell>
          <cell r="V1350">
            <v>7418</v>
          </cell>
        </row>
        <row r="1351">
          <cell r="L1351">
            <v>8</v>
          </cell>
          <cell r="V1351">
            <v>6262</v>
          </cell>
        </row>
        <row r="1352">
          <cell r="L1352">
            <v>8</v>
          </cell>
          <cell r="V1352">
            <v>7205</v>
          </cell>
        </row>
        <row r="1353">
          <cell r="L1353">
            <v>8</v>
          </cell>
          <cell r="V1353">
            <v>7205</v>
          </cell>
        </row>
        <row r="1354">
          <cell r="L1354">
            <v>8</v>
          </cell>
          <cell r="V1354">
            <v>6262</v>
          </cell>
        </row>
        <row r="1355">
          <cell r="L1355">
            <v>8</v>
          </cell>
          <cell r="V1355">
            <v>7205</v>
          </cell>
        </row>
        <row r="1356">
          <cell r="L1356">
            <v>8</v>
          </cell>
          <cell r="V1356">
            <v>6074</v>
          </cell>
        </row>
        <row r="1357">
          <cell r="L1357">
            <v>8</v>
          </cell>
          <cell r="V1357">
            <v>6074</v>
          </cell>
        </row>
        <row r="1358">
          <cell r="L1358">
            <v>8</v>
          </cell>
          <cell r="V1358">
            <v>6074</v>
          </cell>
        </row>
        <row r="1359">
          <cell r="L1359">
            <v>8</v>
          </cell>
          <cell r="V1359">
            <v>6074</v>
          </cell>
        </row>
        <row r="1360">
          <cell r="L1360">
            <v>8</v>
          </cell>
          <cell r="V1360">
            <v>6074</v>
          </cell>
        </row>
        <row r="1361">
          <cell r="L1361">
            <v>8</v>
          </cell>
          <cell r="V1361">
            <v>7418</v>
          </cell>
        </row>
        <row r="1362">
          <cell r="L1362">
            <v>8</v>
          </cell>
          <cell r="V1362">
            <v>7134</v>
          </cell>
        </row>
        <row r="1363">
          <cell r="L1363">
            <v>8</v>
          </cell>
          <cell r="V1363">
            <v>7134</v>
          </cell>
        </row>
        <row r="1364">
          <cell r="L1364">
            <v>8</v>
          </cell>
          <cell r="V1364">
            <v>6022</v>
          </cell>
        </row>
        <row r="1365">
          <cell r="L1365">
            <v>8</v>
          </cell>
          <cell r="V1365">
            <v>7134</v>
          </cell>
        </row>
        <row r="1366">
          <cell r="L1366">
            <v>8</v>
          </cell>
          <cell r="V1366">
            <v>6781</v>
          </cell>
        </row>
        <row r="1367">
          <cell r="L1367">
            <v>8</v>
          </cell>
          <cell r="V1367">
            <v>7134</v>
          </cell>
        </row>
        <row r="1368">
          <cell r="L1368">
            <v>8</v>
          </cell>
          <cell r="V1368">
            <v>7134</v>
          </cell>
        </row>
        <row r="1369">
          <cell r="L1369">
            <v>8</v>
          </cell>
          <cell r="V1369">
            <v>7134</v>
          </cell>
        </row>
        <row r="1370">
          <cell r="L1370">
            <v>8</v>
          </cell>
          <cell r="V1370">
            <v>7134</v>
          </cell>
        </row>
        <row r="1371">
          <cell r="L1371">
            <v>8</v>
          </cell>
          <cell r="V1371">
            <v>7134</v>
          </cell>
        </row>
        <row r="1372">
          <cell r="L1372">
            <v>8</v>
          </cell>
          <cell r="V1372">
            <v>7134</v>
          </cell>
        </row>
        <row r="1373">
          <cell r="L1373">
            <v>8</v>
          </cell>
          <cell r="V1373">
            <v>7134</v>
          </cell>
        </row>
        <row r="1374">
          <cell r="L1374">
            <v>8</v>
          </cell>
          <cell r="V1374">
            <v>7134</v>
          </cell>
        </row>
        <row r="1375">
          <cell r="L1375">
            <v>8</v>
          </cell>
          <cell r="V1375">
            <v>7134</v>
          </cell>
        </row>
        <row r="1376">
          <cell r="L1376">
            <v>8</v>
          </cell>
          <cell r="V1376">
            <v>7134</v>
          </cell>
        </row>
        <row r="1377">
          <cell r="L1377">
            <v>8</v>
          </cell>
          <cell r="V1377">
            <v>7134</v>
          </cell>
        </row>
        <row r="1378">
          <cell r="L1378">
            <v>8</v>
          </cell>
          <cell r="V1378">
            <v>6022</v>
          </cell>
        </row>
        <row r="1379">
          <cell r="L1379">
            <v>8</v>
          </cell>
          <cell r="V1379">
            <v>7134</v>
          </cell>
        </row>
        <row r="1380">
          <cell r="L1380">
            <v>8</v>
          </cell>
          <cell r="V1380">
            <v>7134</v>
          </cell>
        </row>
        <row r="1381">
          <cell r="L1381">
            <v>8</v>
          </cell>
          <cell r="V1381">
            <v>7134</v>
          </cell>
        </row>
        <row r="1382">
          <cell r="L1382">
            <v>8</v>
          </cell>
          <cell r="V1382">
            <v>7134</v>
          </cell>
        </row>
        <row r="1383">
          <cell r="L1383">
            <v>8</v>
          </cell>
          <cell r="V1383">
            <v>7134</v>
          </cell>
        </row>
        <row r="1384">
          <cell r="L1384">
            <v>8</v>
          </cell>
          <cell r="V1384">
            <v>7418</v>
          </cell>
        </row>
        <row r="1385">
          <cell r="L1385">
            <v>8</v>
          </cell>
          <cell r="V1385">
            <v>7134</v>
          </cell>
        </row>
        <row r="1386">
          <cell r="L1386">
            <v>8</v>
          </cell>
          <cell r="V1386">
            <v>7134</v>
          </cell>
        </row>
        <row r="1387">
          <cell r="L1387">
            <v>8</v>
          </cell>
          <cell r="V1387">
            <v>5576</v>
          </cell>
        </row>
        <row r="1388">
          <cell r="L1388">
            <v>8</v>
          </cell>
          <cell r="V1388">
            <v>6583</v>
          </cell>
        </row>
        <row r="1389">
          <cell r="L1389">
            <v>8</v>
          </cell>
          <cell r="V1389">
            <v>6583</v>
          </cell>
        </row>
        <row r="1390">
          <cell r="L1390">
            <v>8</v>
          </cell>
          <cell r="V1390">
            <v>6583</v>
          </cell>
        </row>
        <row r="1391">
          <cell r="L1391">
            <v>8</v>
          </cell>
          <cell r="V1391">
            <v>6583</v>
          </cell>
        </row>
        <row r="1392">
          <cell r="L1392">
            <v>8</v>
          </cell>
          <cell r="V1392">
            <v>5675</v>
          </cell>
        </row>
        <row r="1393">
          <cell r="L1393">
            <v>8</v>
          </cell>
          <cell r="V1393">
            <v>5675</v>
          </cell>
        </row>
        <row r="1394">
          <cell r="L1394">
            <v>8</v>
          </cell>
          <cell r="V1394">
            <v>6583</v>
          </cell>
        </row>
        <row r="1395">
          <cell r="L1395">
            <v>8</v>
          </cell>
          <cell r="V1395">
            <v>5675</v>
          </cell>
        </row>
        <row r="1396">
          <cell r="L1396">
            <v>8</v>
          </cell>
          <cell r="V1396">
            <v>5675</v>
          </cell>
        </row>
        <row r="1397">
          <cell r="L1397">
            <v>8</v>
          </cell>
          <cell r="V1397">
            <v>5675</v>
          </cell>
        </row>
        <row r="1398">
          <cell r="L1398">
            <v>8</v>
          </cell>
          <cell r="V1398">
            <v>6781</v>
          </cell>
        </row>
        <row r="1399">
          <cell r="L1399">
            <v>8</v>
          </cell>
          <cell r="V1399">
            <v>6781</v>
          </cell>
        </row>
        <row r="1400">
          <cell r="L1400">
            <v>8</v>
          </cell>
          <cell r="V1400">
            <v>7075</v>
          </cell>
        </row>
        <row r="1401">
          <cell r="L1401">
            <v>8</v>
          </cell>
          <cell r="V1401">
            <v>7418</v>
          </cell>
        </row>
        <row r="1402">
          <cell r="L1402">
            <v>8</v>
          </cell>
          <cell r="V1402">
            <v>6781</v>
          </cell>
        </row>
        <row r="1403">
          <cell r="L1403">
            <v>8</v>
          </cell>
          <cell r="V1403">
            <v>2686</v>
          </cell>
        </row>
        <row r="1404">
          <cell r="L1404">
            <v>8</v>
          </cell>
          <cell r="V1404">
            <v>2686</v>
          </cell>
        </row>
        <row r="1405">
          <cell r="L1405">
            <v>8</v>
          </cell>
          <cell r="V1405">
            <v>1093</v>
          </cell>
        </row>
        <row r="1406">
          <cell r="L1406">
            <v>8</v>
          </cell>
          <cell r="V1406">
            <v>1093</v>
          </cell>
        </row>
        <row r="1407">
          <cell r="L1407">
            <v>8</v>
          </cell>
          <cell r="V1407">
            <v>1093</v>
          </cell>
        </row>
        <row r="1408">
          <cell r="L1408">
            <v>8</v>
          </cell>
          <cell r="V1408">
            <v>1093</v>
          </cell>
        </row>
        <row r="1409">
          <cell r="L1409">
            <v>8</v>
          </cell>
          <cell r="V1409">
            <v>1093</v>
          </cell>
        </row>
        <row r="1410">
          <cell r="L1410">
            <v>8</v>
          </cell>
          <cell r="V1410">
            <v>2686</v>
          </cell>
        </row>
        <row r="1411">
          <cell r="L1411">
            <v>8</v>
          </cell>
          <cell r="V1411">
            <v>1692</v>
          </cell>
        </row>
        <row r="1412">
          <cell r="L1412">
            <v>8</v>
          </cell>
          <cell r="V1412">
            <v>2686</v>
          </cell>
        </row>
        <row r="1413">
          <cell r="L1413">
            <v>8</v>
          </cell>
          <cell r="V1413">
            <v>1093</v>
          </cell>
        </row>
        <row r="1414">
          <cell r="L1414">
            <v>8</v>
          </cell>
          <cell r="V1414">
            <v>1093</v>
          </cell>
        </row>
        <row r="1415">
          <cell r="L1415">
            <v>8</v>
          </cell>
          <cell r="V1415">
            <v>2686</v>
          </cell>
        </row>
        <row r="1416">
          <cell r="L1416">
            <v>8</v>
          </cell>
          <cell r="V1416">
            <v>2686</v>
          </cell>
        </row>
        <row r="1417">
          <cell r="L1417">
            <v>8</v>
          </cell>
          <cell r="V1417">
            <v>3266</v>
          </cell>
        </row>
        <row r="1418">
          <cell r="L1418">
            <v>8</v>
          </cell>
          <cell r="V1418">
            <v>2686</v>
          </cell>
        </row>
        <row r="1419">
          <cell r="L1419">
            <v>8</v>
          </cell>
          <cell r="V1419">
            <v>1093</v>
          </cell>
        </row>
        <row r="1420">
          <cell r="L1420">
            <v>8</v>
          </cell>
          <cell r="V1420">
            <v>2686</v>
          </cell>
        </row>
        <row r="1421">
          <cell r="L1421">
            <v>8</v>
          </cell>
          <cell r="V1421">
            <v>2686</v>
          </cell>
        </row>
        <row r="1422">
          <cell r="L1422">
            <v>8</v>
          </cell>
          <cell r="V1422">
            <v>2686</v>
          </cell>
        </row>
        <row r="1423">
          <cell r="L1423">
            <v>8</v>
          </cell>
          <cell r="V1423">
            <v>2686</v>
          </cell>
        </row>
        <row r="1424">
          <cell r="L1424">
            <v>8</v>
          </cell>
          <cell r="V1424">
            <v>2686</v>
          </cell>
        </row>
        <row r="1425">
          <cell r="L1425">
            <v>8</v>
          </cell>
          <cell r="V1425">
            <v>2686</v>
          </cell>
        </row>
        <row r="1426">
          <cell r="L1426">
            <v>8</v>
          </cell>
          <cell r="V1426">
            <v>1093</v>
          </cell>
        </row>
        <row r="1427">
          <cell r="L1427">
            <v>8</v>
          </cell>
          <cell r="V1427">
            <v>1692</v>
          </cell>
        </row>
        <row r="1428">
          <cell r="L1428">
            <v>8</v>
          </cell>
          <cell r="V1428">
            <v>1692</v>
          </cell>
        </row>
        <row r="1429">
          <cell r="L1429">
            <v>8</v>
          </cell>
          <cell r="V1429">
            <v>1692</v>
          </cell>
        </row>
        <row r="1430">
          <cell r="L1430">
            <v>8</v>
          </cell>
          <cell r="V1430">
            <v>2686</v>
          </cell>
        </row>
        <row r="1431">
          <cell r="L1431">
            <v>8</v>
          </cell>
          <cell r="V1431">
            <v>2686</v>
          </cell>
        </row>
        <row r="1432">
          <cell r="L1432">
            <v>8</v>
          </cell>
          <cell r="V1432">
            <v>2686</v>
          </cell>
        </row>
        <row r="1433">
          <cell r="L1433">
            <v>8</v>
          </cell>
          <cell r="V1433">
            <v>2686</v>
          </cell>
        </row>
        <row r="1434">
          <cell r="L1434">
            <v>8</v>
          </cell>
          <cell r="V1434">
            <v>1692</v>
          </cell>
        </row>
        <row r="1435">
          <cell r="L1435">
            <v>8</v>
          </cell>
          <cell r="V1435">
            <v>1692</v>
          </cell>
        </row>
        <row r="1436">
          <cell r="L1436">
            <v>8</v>
          </cell>
          <cell r="V1436">
            <v>1692</v>
          </cell>
        </row>
        <row r="1437">
          <cell r="L1437">
            <v>8</v>
          </cell>
          <cell r="V1437">
            <v>1692</v>
          </cell>
        </row>
        <row r="1438">
          <cell r="L1438">
            <v>8</v>
          </cell>
          <cell r="V1438">
            <v>1692</v>
          </cell>
        </row>
        <row r="1439">
          <cell r="L1439">
            <v>8</v>
          </cell>
          <cell r="V1439">
            <v>1692</v>
          </cell>
        </row>
        <row r="1440">
          <cell r="L1440">
            <v>8</v>
          </cell>
          <cell r="V1440">
            <v>2686</v>
          </cell>
        </row>
        <row r="1441">
          <cell r="L1441">
            <v>8</v>
          </cell>
          <cell r="V1441">
            <v>2686</v>
          </cell>
        </row>
        <row r="1442">
          <cell r="L1442">
            <v>8</v>
          </cell>
          <cell r="V1442">
            <v>2686</v>
          </cell>
        </row>
        <row r="1443">
          <cell r="L1443">
            <v>8</v>
          </cell>
          <cell r="V1443">
            <v>1093</v>
          </cell>
        </row>
        <row r="1444">
          <cell r="L1444">
            <v>8</v>
          </cell>
          <cell r="V1444">
            <v>3266</v>
          </cell>
        </row>
        <row r="1445">
          <cell r="L1445">
            <v>8</v>
          </cell>
          <cell r="V1445">
            <v>3266</v>
          </cell>
        </row>
        <row r="1446">
          <cell r="L1446">
            <v>8</v>
          </cell>
          <cell r="V1446">
            <v>3266</v>
          </cell>
        </row>
        <row r="1447">
          <cell r="L1447">
            <v>8</v>
          </cell>
          <cell r="V1447">
            <v>3266</v>
          </cell>
        </row>
        <row r="1448">
          <cell r="L1448">
            <v>8</v>
          </cell>
          <cell r="V1448">
            <v>3266</v>
          </cell>
        </row>
        <row r="1449">
          <cell r="L1449">
            <v>8</v>
          </cell>
          <cell r="V1449">
            <v>3266</v>
          </cell>
        </row>
        <row r="1450">
          <cell r="L1450">
            <v>8</v>
          </cell>
          <cell r="V1450">
            <v>3266</v>
          </cell>
        </row>
        <row r="1451">
          <cell r="L1451">
            <v>8</v>
          </cell>
          <cell r="V1451">
            <v>1692</v>
          </cell>
        </row>
        <row r="1452">
          <cell r="L1452">
            <v>8</v>
          </cell>
          <cell r="V1452">
            <v>1692</v>
          </cell>
        </row>
        <row r="1453">
          <cell r="L1453">
            <v>8</v>
          </cell>
          <cell r="V1453">
            <v>1692</v>
          </cell>
        </row>
        <row r="1454">
          <cell r="L1454">
            <v>8</v>
          </cell>
          <cell r="V1454">
            <v>1692</v>
          </cell>
        </row>
        <row r="1455">
          <cell r="L1455">
            <v>8</v>
          </cell>
          <cell r="V1455">
            <v>1692</v>
          </cell>
        </row>
        <row r="1456">
          <cell r="L1456">
            <v>8</v>
          </cell>
          <cell r="V1456">
            <v>1692</v>
          </cell>
        </row>
        <row r="1457">
          <cell r="L1457">
            <v>8</v>
          </cell>
          <cell r="V1457">
            <v>1692</v>
          </cell>
        </row>
        <row r="1458">
          <cell r="L1458">
            <v>8</v>
          </cell>
          <cell r="V1458">
            <v>1692</v>
          </cell>
        </row>
        <row r="1459">
          <cell r="L1459">
            <v>8</v>
          </cell>
          <cell r="V1459">
            <v>1692</v>
          </cell>
        </row>
        <row r="1460">
          <cell r="L1460">
            <v>8</v>
          </cell>
          <cell r="V1460">
            <v>1093</v>
          </cell>
        </row>
        <row r="1461">
          <cell r="L1461">
            <v>8</v>
          </cell>
          <cell r="V1461">
            <v>1093</v>
          </cell>
        </row>
        <row r="1462">
          <cell r="L1462">
            <v>8</v>
          </cell>
          <cell r="V1462">
            <v>7418</v>
          </cell>
        </row>
        <row r="1463">
          <cell r="L1463">
            <v>8</v>
          </cell>
          <cell r="V1463">
            <v>6022</v>
          </cell>
        </row>
        <row r="1464">
          <cell r="L1464">
            <v>8</v>
          </cell>
          <cell r="V1464">
            <v>6074</v>
          </cell>
        </row>
        <row r="1465">
          <cell r="L1465">
            <v>8</v>
          </cell>
          <cell r="V1465">
            <v>7205</v>
          </cell>
        </row>
        <row r="1466">
          <cell r="L1466">
            <v>8</v>
          </cell>
          <cell r="V1466">
            <v>6022</v>
          </cell>
        </row>
        <row r="1467">
          <cell r="L1467">
            <v>8</v>
          </cell>
          <cell r="V1467">
            <v>6022</v>
          </cell>
        </row>
        <row r="1468">
          <cell r="L1468">
            <v>8</v>
          </cell>
          <cell r="V1468">
            <v>6022</v>
          </cell>
        </row>
        <row r="1469">
          <cell r="L1469">
            <v>8</v>
          </cell>
          <cell r="V1469">
            <v>6022</v>
          </cell>
        </row>
        <row r="1470">
          <cell r="L1470">
            <v>8</v>
          </cell>
          <cell r="V1470">
            <v>1093</v>
          </cell>
        </row>
        <row r="1471">
          <cell r="L1471">
            <v>8</v>
          </cell>
          <cell r="V1471">
            <v>1093</v>
          </cell>
        </row>
        <row r="1472">
          <cell r="L1472">
            <v>8</v>
          </cell>
          <cell r="V1472">
            <v>1093</v>
          </cell>
        </row>
        <row r="1473">
          <cell r="L1473">
            <v>8</v>
          </cell>
          <cell r="V1473">
            <v>1093</v>
          </cell>
        </row>
        <row r="1474">
          <cell r="L1474">
            <v>8</v>
          </cell>
          <cell r="V1474">
            <v>5576</v>
          </cell>
        </row>
        <row r="1475">
          <cell r="L1475">
            <v>8</v>
          </cell>
          <cell r="V1475">
            <v>5566</v>
          </cell>
        </row>
        <row r="1476">
          <cell r="L1476">
            <v>8</v>
          </cell>
          <cell r="V1476">
            <v>5566</v>
          </cell>
        </row>
        <row r="1477">
          <cell r="L1477">
            <v>8</v>
          </cell>
          <cell r="V1477">
            <v>5566</v>
          </cell>
        </row>
        <row r="1478">
          <cell r="L1478">
            <v>8</v>
          </cell>
          <cell r="V1478">
            <v>6022</v>
          </cell>
        </row>
        <row r="1479">
          <cell r="L1479">
            <v>8</v>
          </cell>
          <cell r="V1479">
            <v>2686</v>
          </cell>
        </row>
        <row r="1480">
          <cell r="L1480">
            <v>8</v>
          </cell>
          <cell r="V1480">
            <v>6022</v>
          </cell>
        </row>
        <row r="1481">
          <cell r="L1481">
            <v>9</v>
          </cell>
          <cell r="V1481">
            <v>4195</v>
          </cell>
        </row>
        <row r="1482">
          <cell r="L1482">
            <v>9</v>
          </cell>
          <cell r="V1482">
            <v>4195</v>
          </cell>
        </row>
        <row r="1483">
          <cell r="L1483">
            <v>9</v>
          </cell>
          <cell r="V1483">
            <v>4195</v>
          </cell>
        </row>
        <row r="1484">
          <cell r="L1484">
            <v>9</v>
          </cell>
          <cell r="V1484">
            <v>4993</v>
          </cell>
        </row>
        <row r="1485">
          <cell r="L1485">
            <v>9</v>
          </cell>
          <cell r="V1485">
            <v>5821</v>
          </cell>
        </row>
        <row r="1486">
          <cell r="L1486">
            <v>9</v>
          </cell>
          <cell r="V1486">
            <v>5821</v>
          </cell>
        </row>
        <row r="1487">
          <cell r="L1487">
            <v>9</v>
          </cell>
          <cell r="V1487">
            <v>4195</v>
          </cell>
        </row>
        <row r="1488">
          <cell r="L1488">
            <v>9</v>
          </cell>
          <cell r="V1488">
            <v>4195</v>
          </cell>
        </row>
        <row r="1489">
          <cell r="L1489">
            <v>9</v>
          </cell>
          <cell r="V1489">
            <v>4195</v>
          </cell>
        </row>
        <row r="1490">
          <cell r="L1490">
            <v>9</v>
          </cell>
          <cell r="V1490">
            <v>5821</v>
          </cell>
        </row>
        <row r="1491">
          <cell r="L1491">
            <v>9</v>
          </cell>
          <cell r="V1491">
            <v>5821</v>
          </cell>
        </row>
        <row r="1492">
          <cell r="L1492">
            <v>9</v>
          </cell>
          <cell r="V1492">
            <v>4670</v>
          </cell>
        </row>
        <row r="1493">
          <cell r="L1493">
            <v>9</v>
          </cell>
          <cell r="V1493">
            <v>4670</v>
          </cell>
        </row>
        <row r="1494">
          <cell r="L1494">
            <v>9</v>
          </cell>
          <cell r="V1494">
            <v>4670</v>
          </cell>
        </row>
        <row r="1495">
          <cell r="L1495">
            <v>9</v>
          </cell>
          <cell r="V1495">
            <v>4670</v>
          </cell>
        </row>
        <row r="1496">
          <cell r="L1496">
            <v>9</v>
          </cell>
          <cell r="V1496">
            <v>4670</v>
          </cell>
        </row>
        <row r="1497">
          <cell r="L1497">
            <v>9</v>
          </cell>
          <cell r="V1497">
            <v>4670</v>
          </cell>
        </row>
        <row r="1498">
          <cell r="L1498">
            <v>9</v>
          </cell>
          <cell r="V1498">
            <v>4670</v>
          </cell>
        </row>
        <row r="1499">
          <cell r="L1499">
            <v>9</v>
          </cell>
          <cell r="V1499">
            <v>4670</v>
          </cell>
        </row>
        <row r="1500">
          <cell r="L1500">
            <v>9</v>
          </cell>
          <cell r="V1500">
            <v>5821</v>
          </cell>
        </row>
        <row r="1501">
          <cell r="L1501">
            <v>9</v>
          </cell>
          <cell r="V1501">
            <v>5821</v>
          </cell>
        </row>
        <row r="1502">
          <cell r="L1502">
            <v>9</v>
          </cell>
          <cell r="V1502">
            <v>5821</v>
          </cell>
        </row>
        <row r="1503">
          <cell r="L1503">
            <v>9</v>
          </cell>
          <cell r="V1503">
            <v>5821</v>
          </cell>
        </row>
        <row r="1504">
          <cell r="L1504">
            <v>9</v>
          </cell>
          <cell r="V1504">
            <v>5821</v>
          </cell>
        </row>
        <row r="1505">
          <cell r="L1505">
            <v>9</v>
          </cell>
          <cell r="V1505">
            <v>5821</v>
          </cell>
        </row>
        <row r="1506">
          <cell r="L1506">
            <v>9</v>
          </cell>
          <cell r="V1506">
            <v>4195</v>
          </cell>
        </row>
        <row r="1507">
          <cell r="L1507">
            <v>9</v>
          </cell>
          <cell r="V1507">
            <v>4195</v>
          </cell>
        </row>
        <row r="1508">
          <cell r="L1508">
            <v>9</v>
          </cell>
          <cell r="V1508">
            <v>4670</v>
          </cell>
        </row>
        <row r="1509">
          <cell r="L1509">
            <v>9</v>
          </cell>
          <cell r="V1509">
            <v>4670</v>
          </cell>
        </row>
        <row r="1510">
          <cell r="L1510">
            <v>9</v>
          </cell>
          <cell r="V1510">
            <v>4670</v>
          </cell>
        </row>
        <row r="1511">
          <cell r="L1511">
            <v>9</v>
          </cell>
          <cell r="V1511">
            <v>4670</v>
          </cell>
        </row>
        <row r="1512">
          <cell r="L1512">
            <v>9</v>
          </cell>
          <cell r="V1512">
            <v>4670</v>
          </cell>
        </row>
        <row r="1513">
          <cell r="L1513">
            <v>9</v>
          </cell>
          <cell r="V1513">
            <v>4670</v>
          </cell>
        </row>
        <row r="1514">
          <cell r="L1514">
            <v>9</v>
          </cell>
          <cell r="V1514">
            <v>10045</v>
          </cell>
        </row>
        <row r="1515">
          <cell r="L1515">
            <v>9</v>
          </cell>
          <cell r="V1515">
            <v>10045</v>
          </cell>
        </row>
        <row r="1516">
          <cell r="L1516">
            <v>9</v>
          </cell>
          <cell r="V1516">
            <v>10045</v>
          </cell>
        </row>
        <row r="1517">
          <cell r="L1517">
            <v>9</v>
          </cell>
          <cell r="V1517">
            <v>10045</v>
          </cell>
        </row>
        <row r="1518">
          <cell r="L1518">
            <v>9</v>
          </cell>
          <cell r="V1518">
            <v>10045</v>
          </cell>
        </row>
        <row r="1519">
          <cell r="L1519">
            <v>9</v>
          </cell>
          <cell r="V1519">
            <v>10045</v>
          </cell>
        </row>
        <row r="1520">
          <cell r="L1520">
            <v>9</v>
          </cell>
          <cell r="V1520">
            <v>10045</v>
          </cell>
        </row>
        <row r="1521">
          <cell r="L1521">
            <v>9</v>
          </cell>
          <cell r="V1521">
            <v>10045</v>
          </cell>
        </row>
        <row r="1522">
          <cell r="L1522">
            <v>9</v>
          </cell>
          <cell r="V1522">
            <v>10045</v>
          </cell>
        </row>
        <row r="1523">
          <cell r="L1523">
            <v>9</v>
          </cell>
          <cell r="V1523">
            <v>10045</v>
          </cell>
        </row>
        <row r="1524">
          <cell r="L1524">
            <v>9</v>
          </cell>
          <cell r="V1524">
            <v>10045</v>
          </cell>
        </row>
        <row r="1525">
          <cell r="L1525">
            <v>9</v>
          </cell>
          <cell r="V1525">
            <v>10045</v>
          </cell>
        </row>
        <row r="1526">
          <cell r="L1526">
            <v>9</v>
          </cell>
          <cell r="V1526">
            <v>10045</v>
          </cell>
        </row>
        <row r="1527">
          <cell r="L1527">
            <v>9</v>
          </cell>
          <cell r="V1527">
            <v>4670</v>
          </cell>
        </row>
        <row r="1528">
          <cell r="L1528">
            <v>9</v>
          </cell>
          <cell r="V1528">
            <v>5821</v>
          </cell>
        </row>
        <row r="1529">
          <cell r="L1529">
            <v>9</v>
          </cell>
          <cell r="V1529">
            <v>4670</v>
          </cell>
        </row>
        <row r="1530">
          <cell r="L1530">
            <v>9</v>
          </cell>
          <cell r="V1530">
            <v>10045</v>
          </cell>
        </row>
        <row r="1531">
          <cell r="L1531">
            <v>10</v>
          </cell>
          <cell r="V1531">
            <v>5957</v>
          </cell>
        </row>
        <row r="1532">
          <cell r="L1532">
            <v>10</v>
          </cell>
          <cell r="V1532">
            <v>5957</v>
          </cell>
        </row>
        <row r="1533">
          <cell r="L1533">
            <v>10</v>
          </cell>
          <cell r="V1533">
            <v>5957</v>
          </cell>
        </row>
        <row r="1534">
          <cell r="L1534">
            <v>10</v>
          </cell>
          <cell r="V1534">
            <v>5957</v>
          </cell>
        </row>
        <row r="1535">
          <cell r="L1535">
            <v>10</v>
          </cell>
          <cell r="V1535">
            <v>5957</v>
          </cell>
        </row>
        <row r="1536">
          <cell r="L1536">
            <v>10</v>
          </cell>
          <cell r="V1536">
            <v>4242</v>
          </cell>
        </row>
        <row r="1537">
          <cell r="L1537">
            <v>10</v>
          </cell>
          <cell r="V1537">
            <v>6217</v>
          </cell>
        </row>
        <row r="1538">
          <cell r="L1538">
            <v>10</v>
          </cell>
          <cell r="V1538">
            <v>4298</v>
          </cell>
        </row>
        <row r="1539">
          <cell r="L1539">
            <v>10</v>
          </cell>
          <cell r="V1539">
            <v>6217</v>
          </cell>
        </row>
        <row r="1540">
          <cell r="L1540">
            <v>10</v>
          </cell>
          <cell r="V1540">
            <v>6217</v>
          </cell>
        </row>
        <row r="1541">
          <cell r="L1541">
            <v>10</v>
          </cell>
          <cell r="V1541">
            <v>4242</v>
          </cell>
        </row>
        <row r="1542">
          <cell r="L1542">
            <v>10</v>
          </cell>
          <cell r="V1542">
            <v>5957</v>
          </cell>
        </row>
        <row r="1543">
          <cell r="L1543">
            <v>10</v>
          </cell>
          <cell r="V1543">
            <v>5957</v>
          </cell>
        </row>
        <row r="1544">
          <cell r="L1544">
            <v>10</v>
          </cell>
          <cell r="V1544">
            <v>5957</v>
          </cell>
        </row>
        <row r="1545">
          <cell r="L1545">
            <v>10</v>
          </cell>
          <cell r="V1545">
            <v>5957</v>
          </cell>
        </row>
        <row r="1546">
          <cell r="L1546">
            <v>10</v>
          </cell>
          <cell r="V1546">
            <v>5957</v>
          </cell>
        </row>
        <row r="1547">
          <cell r="L1547">
            <v>10</v>
          </cell>
          <cell r="V1547">
            <v>5957</v>
          </cell>
        </row>
        <row r="1548">
          <cell r="L1548">
            <v>10</v>
          </cell>
          <cell r="V1548">
            <v>4242</v>
          </cell>
        </row>
        <row r="1549">
          <cell r="L1549">
            <v>10</v>
          </cell>
          <cell r="V1549">
            <v>6243</v>
          </cell>
        </row>
        <row r="1550">
          <cell r="L1550">
            <v>10</v>
          </cell>
          <cell r="V1550">
            <v>5957</v>
          </cell>
        </row>
        <row r="1551">
          <cell r="L1551">
            <v>10</v>
          </cell>
          <cell r="V1551">
            <v>5957</v>
          </cell>
        </row>
        <row r="1552">
          <cell r="L1552">
            <v>10</v>
          </cell>
          <cell r="V1552">
            <v>5957</v>
          </cell>
        </row>
        <row r="1553">
          <cell r="L1553">
            <v>10</v>
          </cell>
          <cell r="V1553">
            <v>5957</v>
          </cell>
        </row>
        <row r="1554">
          <cell r="L1554">
            <v>10</v>
          </cell>
          <cell r="V1554">
            <v>4242</v>
          </cell>
        </row>
        <row r="1555">
          <cell r="L1555">
            <v>10</v>
          </cell>
          <cell r="V1555">
            <v>5957</v>
          </cell>
        </row>
        <row r="1556">
          <cell r="L1556">
            <v>10</v>
          </cell>
          <cell r="V1556">
            <v>5957</v>
          </cell>
        </row>
        <row r="1557">
          <cell r="L1557">
            <v>10</v>
          </cell>
          <cell r="V1557">
            <v>4242</v>
          </cell>
        </row>
        <row r="1558">
          <cell r="L1558">
            <v>10</v>
          </cell>
          <cell r="V1558">
            <v>4242</v>
          </cell>
        </row>
        <row r="1559">
          <cell r="L1559">
            <v>10</v>
          </cell>
          <cell r="V1559">
            <v>4242</v>
          </cell>
        </row>
        <row r="1560">
          <cell r="L1560">
            <v>10</v>
          </cell>
          <cell r="V1560">
            <v>5957</v>
          </cell>
        </row>
        <row r="1561">
          <cell r="L1561">
            <v>10</v>
          </cell>
          <cell r="V1561">
            <v>5957</v>
          </cell>
        </row>
        <row r="1562">
          <cell r="L1562">
            <v>10</v>
          </cell>
          <cell r="V1562">
            <v>5957</v>
          </cell>
        </row>
        <row r="1563">
          <cell r="L1563">
            <v>10</v>
          </cell>
          <cell r="V1563">
            <v>5957</v>
          </cell>
        </row>
        <row r="1564">
          <cell r="L1564">
            <v>10</v>
          </cell>
          <cell r="V1564">
            <v>5957</v>
          </cell>
        </row>
        <row r="1565">
          <cell r="L1565">
            <v>10</v>
          </cell>
          <cell r="V1565">
            <v>5957</v>
          </cell>
        </row>
        <row r="1566">
          <cell r="L1566">
            <v>10</v>
          </cell>
          <cell r="V1566">
            <v>6217</v>
          </cell>
        </row>
        <row r="1567">
          <cell r="L1567">
            <v>10</v>
          </cell>
          <cell r="V1567">
            <v>6217</v>
          </cell>
        </row>
        <row r="1568">
          <cell r="L1568">
            <v>10</v>
          </cell>
          <cell r="V1568">
            <v>6191</v>
          </cell>
        </row>
        <row r="1569">
          <cell r="L1569">
            <v>10</v>
          </cell>
          <cell r="V1569">
            <v>4242</v>
          </cell>
        </row>
        <row r="1570">
          <cell r="L1570">
            <v>10</v>
          </cell>
          <cell r="V1570">
            <v>4242</v>
          </cell>
        </row>
        <row r="1571">
          <cell r="L1571">
            <v>10</v>
          </cell>
          <cell r="V1571">
            <v>5957</v>
          </cell>
        </row>
        <row r="1572">
          <cell r="L1572">
            <v>10</v>
          </cell>
          <cell r="V1572">
            <v>5957</v>
          </cell>
        </row>
        <row r="1573">
          <cell r="L1573">
            <v>10</v>
          </cell>
          <cell r="V1573">
            <v>5957</v>
          </cell>
        </row>
        <row r="1574">
          <cell r="L1574">
            <v>10</v>
          </cell>
          <cell r="V1574">
            <v>5957</v>
          </cell>
        </row>
        <row r="1575">
          <cell r="L1575">
            <v>10</v>
          </cell>
          <cell r="V1575">
            <v>5957</v>
          </cell>
        </row>
        <row r="1576">
          <cell r="L1576">
            <v>10</v>
          </cell>
          <cell r="V1576">
            <v>5957</v>
          </cell>
        </row>
        <row r="1577">
          <cell r="L1577">
            <v>10</v>
          </cell>
          <cell r="V1577">
            <v>6217</v>
          </cell>
        </row>
        <row r="1578">
          <cell r="L1578">
            <v>10</v>
          </cell>
          <cell r="V1578">
            <v>6217</v>
          </cell>
        </row>
        <row r="1579">
          <cell r="L1579">
            <v>10</v>
          </cell>
          <cell r="V1579">
            <v>6217</v>
          </cell>
        </row>
        <row r="1580">
          <cell r="L1580">
            <v>10</v>
          </cell>
          <cell r="V1580">
            <v>6820</v>
          </cell>
        </row>
        <row r="1581">
          <cell r="L1581">
            <v>10</v>
          </cell>
          <cell r="V1581">
            <v>4242</v>
          </cell>
        </row>
        <row r="1582">
          <cell r="L1582">
            <v>10</v>
          </cell>
          <cell r="V1582">
            <v>4242</v>
          </cell>
        </row>
        <row r="1583">
          <cell r="L1583">
            <v>10</v>
          </cell>
          <cell r="V1583">
            <v>4242</v>
          </cell>
        </row>
        <row r="1584">
          <cell r="L1584">
            <v>10</v>
          </cell>
          <cell r="V1584">
            <v>5957</v>
          </cell>
        </row>
        <row r="1585">
          <cell r="L1585">
            <v>10</v>
          </cell>
          <cell r="V1585">
            <v>6820</v>
          </cell>
        </row>
        <row r="1586">
          <cell r="L1586">
            <v>10</v>
          </cell>
          <cell r="V1586">
            <v>4242</v>
          </cell>
        </row>
        <row r="1587">
          <cell r="L1587">
            <v>10</v>
          </cell>
          <cell r="V1587">
            <v>5957</v>
          </cell>
        </row>
        <row r="1588">
          <cell r="L1588">
            <v>10</v>
          </cell>
          <cell r="V1588">
            <v>5957</v>
          </cell>
        </row>
        <row r="1589">
          <cell r="L1589">
            <v>10</v>
          </cell>
          <cell r="V1589">
            <v>6217</v>
          </cell>
        </row>
        <row r="1590">
          <cell r="L1590">
            <v>10</v>
          </cell>
          <cell r="V1590">
            <v>5957</v>
          </cell>
        </row>
        <row r="1591">
          <cell r="L1591">
            <v>10</v>
          </cell>
          <cell r="V1591">
            <v>6217</v>
          </cell>
        </row>
        <row r="1592">
          <cell r="L1592">
            <v>10</v>
          </cell>
          <cell r="V1592">
            <v>6217</v>
          </cell>
        </row>
        <row r="1593">
          <cell r="L1593">
            <v>10</v>
          </cell>
          <cell r="V1593">
            <v>6217</v>
          </cell>
        </row>
        <row r="1594">
          <cell r="L1594">
            <v>10</v>
          </cell>
          <cell r="V1594">
            <v>6217</v>
          </cell>
        </row>
        <row r="1595">
          <cell r="L1595">
            <v>10</v>
          </cell>
          <cell r="V1595">
            <v>6217</v>
          </cell>
        </row>
        <row r="1596">
          <cell r="L1596">
            <v>10</v>
          </cell>
          <cell r="V1596">
            <v>6820</v>
          </cell>
        </row>
        <row r="1597">
          <cell r="L1597">
            <v>10</v>
          </cell>
          <cell r="V1597">
            <v>6820</v>
          </cell>
        </row>
        <row r="1598">
          <cell r="L1598">
            <v>10</v>
          </cell>
          <cell r="V1598">
            <v>6820</v>
          </cell>
        </row>
        <row r="1599">
          <cell r="L1599">
            <v>10</v>
          </cell>
          <cell r="V1599">
            <v>5957</v>
          </cell>
        </row>
        <row r="1600">
          <cell r="L1600">
            <v>10</v>
          </cell>
          <cell r="V1600">
            <v>6820</v>
          </cell>
        </row>
        <row r="1601">
          <cell r="L1601">
            <v>10</v>
          </cell>
          <cell r="V1601">
            <v>5957</v>
          </cell>
        </row>
        <row r="1602">
          <cell r="L1602">
            <v>10</v>
          </cell>
          <cell r="V1602">
            <v>5957</v>
          </cell>
        </row>
        <row r="1603">
          <cell r="L1603">
            <v>10</v>
          </cell>
          <cell r="V1603">
            <v>4242</v>
          </cell>
        </row>
        <row r="1604">
          <cell r="L1604">
            <v>10</v>
          </cell>
          <cell r="V1604">
            <v>6217</v>
          </cell>
        </row>
        <row r="1605">
          <cell r="L1605">
            <v>10</v>
          </cell>
          <cell r="V1605">
            <v>6217</v>
          </cell>
        </row>
        <row r="1606">
          <cell r="L1606">
            <v>10</v>
          </cell>
          <cell r="V1606">
            <v>6191</v>
          </cell>
        </row>
        <row r="1607">
          <cell r="L1607">
            <v>10</v>
          </cell>
          <cell r="V1607">
            <v>6217</v>
          </cell>
        </row>
        <row r="1608">
          <cell r="L1608">
            <v>10</v>
          </cell>
          <cell r="V1608">
            <v>6217</v>
          </cell>
        </row>
        <row r="1609">
          <cell r="L1609">
            <v>11</v>
          </cell>
          <cell r="V1609">
            <v>1669</v>
          </cell>
        </row>
        <row r="1610">
          <cell r="L1610">
            <v>11</v>
          </cell>
          <cell r="V1610">
            <v>1669</v>
          </cell>
        </row>
        <row r="1611">
          <cell r="L1611">
            <v>11</v>
          </cell>
          <cell r="V1611">
            <v>1669</v>
          </cell>
        </row>
        <row r="1612">
          <cell r="L1612">
            <v>11</v>
          </cell>
          <cell r="V1612">
            <v>1669</v>
          </cell>
        </row>
        <row r="1613">
          <cell r="L1613">
            <v>11</v>
          </cell>
          <cell r="V1613">
            <v>1849</v>
          </cell>
        </row>
        <row r="1614">
          <cell r="L1614">
            <v>11</v>
          </cell>
          <cell r="V1614">
            <v>1849</v>
          </cell>
        </row>
        <row r="1615">
          <cell r="L1615">
            <v>11</v>
          </cell>
          <cell r="V1615">
            <v>1669</v>
          </cell>
        </row>
        <row r="1616">
          <cell r="L1616">
            <v>11</v>
          </cell>
          <cell r="V1616">
            <v>1849</v>
          </cell>
        </row>
        <row r="1617">
          <cell r="L1617">
            <v>11</v>
          </cell>
          <cell r="V1617">
            <v>1849</v>
          </cell>
        </row>
        <row r="1618">
          <cell r="L1618">
            <v>11</v>
          </cell>
          <cell r="V1618">
            <v>1539</v>
          </cell>
        </row>
        <row r="1619">
          <cell r="L1619">
            <v>11</v>
          </cell>
          <cell r="V1619">
            <v>6083</v>
          </cell>
        </row>
        <row r="1620">
          <cell r="L1620">
            <v>11</v>
          </cell>
          <cell r="V1620">
            <v>1669</v>
          </cell>
        </row>
        <row r="1621">
          <cell r="L1621">
            <v>11</v>
          </cell>
          <cell r="V1621">
            <v>1281</v>
          </cell>
        </row>
        <row r="1622">
          <cell r="L1622">
            <v>11</v>
          </cell>
          <cell r="V1622">
            <v>1539</v>
          </cell>
        </row>
        <row r="1623">
          <cell r="L1623">
            <v>11</v>
          </cell>
          <cell r="V1623">
            <v>2705</v>
          </cell>
        </row>
        <row r="1624">
          <cell r="L1624">
            <v>11</v>
          </cell>
          <cell r="V1624">
            <v>2705</v>
          </cell>
        </row>
        <row r="1625">
          <cell r="L1625">
            <v>11</v>
          </cell>
          <cell r="V1625">
            <v>1413</v>
          </cell>
        </row>
        <row r="1626">
          <cell r="L1626">
            <v>11</v>
          </cell>
          <cell r="V1626">
            <v>1576</v>
          </cell>
        </row>
        <row r="1627">
          <cell r="L1627">
            <v>11</v>
          </cell>
          <cell r="V1627">
            <v>1539</v>
          </cell>
        </row>
        <row r="1628">
          <cell r="L1628">
            <v>11</v>
          </cell>
          <cell r="V1628">
            <v>1576</v>
          </cell>
        </row>
        <row r="1629">
          <cell r="L1629">
            <v>11</v>
          </cell>
          <cell r="V1629">
            <v>1971</v>
          </cell>
        </row>
        <row r="1630">
          <cell r="L1630">
            <v>11</v>
          </cell>
          <cell r="V1630">
            <v>1971</v>
          </cell>
        </row>
        <row r="1631">
          <cell r="L1631">
            <v>11</v>
          </cell>
          <cell r="V1631">
            <v>1718</v>
          </cell>
        </row>
        <row r="1632">
          <cell r="L1632">
            <v>11</v>
          </cell>
          <cell r="V1632">
            <v>1718</v>
          </cell>
        </row>
        <row r="1633">
          <cell r="L1633">
            <v>11</v>
          </cell>
          <cell r="V1633">
            <v>1669</v>
          </cell>
        </row>
        <row r="1634">
          <cell r="L1634">
            <v>11</v>
          </cell>
          <cell r="V1634">
            <v>1669</v>
          </cell>
        </row>
        <row r="1635">
          <cell r="L1635">
            <v>11</v>
          </cell>
          <cell r="V1635">
            <v>1539</v>
          </cell>
        </row>
        <row r="1636">
          <cell r="L1636">
            <v>11</v>
          </cell>
          <cell r="V1636">
            <v>2427</v>
          </cell>
        </row>
        <row r="1637">
          <cell r="L1637">
            <v>11</v>
          </cell>
          <cell r="V1637">
            <v>2427</v>
          </cell>
        </row>
        <row r="1638">
          <cell r="L1638">
            <v>11</v>
          </cell>
          <cell r="V1638">
            <v>1539</v>
          </cell>
        </row>
        <row r="1639">
          <cell r="L1639">
            <v>11</v>
          </cell>
          <cell r="V1639">
            <v>1539</v>
          </cell>
        </row>
        <row r="1640">
          <cell r="L1640">
            <v>11</v>
          </cell>
          <cell r="V1640">
            <v>1539</v>
          </cell>
        </row>
        <row r="1641">
          <cell r="L1641">
            <v>11</v>
          </cell>
          <cell r="V1641">
            <v>1734</v>
          </cell>
        </row>
        <row r="1642">
          <cell r="L1642">
            <v>11</v>
          </cell>
          <cell r="V1642">
            <v>1669</v>
          </cell>
        </row>
        <row r="1643">
          <cell r="L1643">
            <v>11</v>
          </cell>
          <cell r="V1643">
            <v>1669</v>
          </cell>
        </row>
        <row r="1644">
          <cell r="L1644">
            <v>11</v>
          </cell>
          <cell r="V1644">
            <v>2642</v>
          </cell>
        </row>
        <row r="1645">
          <cell r="L1645">
            <v>11</v>
          </cell>
          <cell r="V1645">
            <v>1539</v>
          </cell>
        </row>
        <row r="1646">
          <cell r="L1646">
            <v>11</v>
          </cell>
          <cell r="V1646">
            <v>1539</v>
          </cell>
        </row>
        <row r="1647">
          <cell r="L1647">
            <v>11</v>
          </cell>
          <cell r="V1647">
            <v>1539</v>
          </cell>
        </row>
        <row r="1648">
          <cell r="L1648">
            <v>11</v>
          </cell>
          <cell r="V1648">
            <v>1539</v>
          </cell>
        </row>
        <row r="1649">
          <cell r="L1649">
            <v>11</v>
          </cell>
          <cell r="V1649">
            <v>2427</v>
          </cell>
        </row>
        <row r="1650">
          <cell r="L1650">
            <v>11</v>
          </cell>
          <cell r="V1650">
            <v>2427</v>
          </cell>
        </row>
        <row r="1651">
          <cell r="L1651">
            <v>11</v>
          </cell>
          <cell r="V1651">
            <v>2223</v>
          </cell>
        </row>
        <row r="1652">
          <cell r="L1652">
            <v>11</v>
          </cell>
          <cell r="V1652">
            <v>1413</v>
          </cell>
        </row>
        <row r="1653">
          <cell r="L1653">
            <v>11</v>
          </cell>
          <cell r="V1653">
            <v>1413</v>
          </cell>
        </row>
        <row r="1654">
          <cell r="L1654">
            <v>11</v>
          </cell>
          <cell r="V1654">
            <v>1281</v>
          </cell>
        </row>
        <row r="1655">
          <cell r="L1655">
            <v>11</v>
          </cell>
          <cell r="V1655">
            <v>1669</v>
          </cell>
        </row>
        <row r="1656">
          <cell r="L1656">
            <v>11</v>
          </cell>
          <cell r="V1656">
            <v>1539</v>
          </cell>
        </row>
        <row r="1657">
          <cell r="L1657">
            <v>11</v>
          </cell>
          <cell r="V1657">
            <v>1737</v>
          </cell>
        </row>
        <row r="1658">
          <cell r="L1658">
            <v>11</v>
          </cell>
          <cell r="V1658">
            <v>1971</v>
          </cell>
        </row>
        <row r="1659">
          <cell r="L1659">
            <v>11</v>
          </cell>
          <cell r="V1659">
            <v>1971</v>
          </cell>
        </row>
        <row r="1660">
          <cell r="L1660">
            <v>11</v>
          </cell>
          <cell r="V1660">
            <v>1737</v>
          </cell>
        </row>
        <row r="1661">
          <cell r="L1661">
            <v>11</v>
          </cell>
          <cell r="V1661">
            <v>1737</v>
          </cell>
        </row>
        <row r="1662">
          <cell r="L1662">
            <v>11</v>
          </cell>
          <cell r="V1662">
            <v>1737</v>
          </cell>
        </row>
        <row r="1663">
          <cell r="L1663">
            <v>11</v>
          </cell>
          <cell r="V1663">
            <v>1971</v>
          </cell>
        </row>
        <row r="1664">
          <cell r="L1664">
            <v>11</v>
          </cell>
          <cell r="V1664">
            <v>1737</v>
          </cell>
        </row>
        <row r="1665">
          <cell r="L1665">
            <v>11</v>
          </cell>
          <cell r="V1665">
            <v>2013</v>
          </cell>
        </row>
        <row r="1666">
          <cell r="L1666">
            <v>11</v>
          </cell>
          <cell r="V1666">
            <v>1413</v>
          </cell>
        </row>
        <row r="1667">
          <cell r="L1667">
            <v>11</v>
          </cell>
          <cell r="V1667">
            <v>2427</v>
          </cell>
        </row>
        <row r="1668">
          <cell r="L1668">
            <v>11</v>
          </cell>
          <cell r="V1668">
            <v>5968</v>
          </cell>
        </row>
        <row r="1669">
          <cell r="L1669">
            <v>11</v>
          </cell>
          <cell r="V1669">
            <v>1359</v>
          </cell>
        </row>
        <row r="1670">
          <cell r="L1670">
            <v>11</v>
          </cell>
          <cell r="V1670">
            <v>1359</v>
          </cell>
        </row>
        <row r="1671">
          <cell r="L1671">
            <v>11</v>
          </cell>
          <cell r="V1671">
            <v>1359</v>
          </cell>
        </row>
        <row r="1672">
          <cell r="L1672">
            <v>11</v>
          </cell>
          <cell r="V1672">
            <v>1539</v>
          </cell>
        </row>
        <row r="1673">
          <cell r="L1673">
            <v>11</v>
          </cell>
          <cell r="V1673">
            <v>1539</v>
          </cell>
        </row>
        <row r="1674">
          <cell r="L1674">
            <v>11</v>
          </cell>
          <cell r="V1674">
            <v>1539</v>
          </cell>
        </row>
        <row r="1675">
          <cell r="L1675">
            <v>11</v>
          </cell>
          <cell r="V1675">
            <v>2013</v>
          </cell>
        </row>
        <row r="1676">
          <cell r="L1676">
            <v>11</v>
          </cell>
          <cell r="V1676">
            <v>1539</v>
          </cell>
        </row>
        <row r="1677">
          <cell r="L1677">
            <v>11</v>
          </cell>
          <cell r="V1677">
            <v>1576</v>
          </cell>
        </row>
        <row r="1678">
          <cell r="L1678">
            <v>11</v>
          </cell>
          <cell r="V1678">
            <v>1576</v>
          </cell>
        </row>
        <row r="1679">
          <cell r="L1679">
            <v>11</v>
          </cell>
          <cell r="V1679">
            <v>1576</v>
          </cell>
        </row>
        <row r="1680">
          <cell r="L1680">
            <v>11</v>
          </cell>
          <cell r="V1680">
            <v>1576</v>
          </cell>
        </row>
        <row r="1681">
          <cell r="L1681">
            <v>11</v>
          </cell>
          <cell r="V1681">
            <v>1290</v>
          </cell>
        </row>
        <row r="1682">
          <cell r="L1682">
            <v>11</v>
          </cell>
          <cell r="V1682">
            <v>2223</v>
          </cell>
        </row>
        <row r="1683">
          <cell r="L1683">
            <v>11</v>
          </cell>
          <cell r="V1683">
            <v>2223</v>
          </cell>
        </row>
        <row r="1684">
          <cell r="L1684">
            <v>11</v>
          </cell>
          <cell r="V1684">
            <v>2427</v>
          </cell>
        </row>
        <row r="1685">
          <cell r="L1685">
            <v>11</v>
          </cell>
          <cell r="V1685">
            <v>2443</v>
          </cell>
        </row>
        <row r="1686">
          <cell r="L1686">
            <v>11</v>
          </cell>
          <cell r="V1686">
            <v>2443</v>
          </cell>
        </row>
        <row r="1687">
          <cell r="L1687">
            <v>11</v>
          </cell>
          <cell r="V1687">
            <v>2443</v>
          </cell>
        </row>
        <row r="1688">
          <cell r="L1688">
            <v>11</v>
          </cell>
          <cell r="V1688">
            <v>2427</v>
          </cell>
        </row>
        <row r="1689">
          <cell r="L1689">
            <v>11</v>
          </cell>
          <cell r="V1689">
            <v>2443</v>
          </cell>
        </row>
        <row r="1690">
          <cell r="L1690">
            <v>11</v>
          </cell>
          <cell r="V1690">
            <v>1912</v>
          </cell>
        </row>
        <row r="1691">
          <cell r="L1691">
            <v>11</v>
          </cell>
          <cell r="V1691">
            <v>1912</v>
          </cell>
        </row>
        <row r="1692">
          <cell r="L1692">
            <v>11</v>
          </cell>
          <cell r="V1692">
            <v>1912</v>
          </cell>
        </row>
        <row r="1693">
          <cell r="L1693">
            <v>11</v>
          </cell>
          <cell r="V1693">
            <v>1413</v>
          </cell>
        </row>
        <row r="1694">
          <cell r="L1694">
            <v>11</v>
          </cell>
          <cell r="V1694">
            <v>1971</v>
          </cell>
        </row>
        <row r="1695">
          <cell r="L1695">
            <v>11</v>
          </cell>
          <cell r="V1695">
            <v>1971</v>
          </cell>
        </row>
        <row r="1696">
          <cell r="L1696">
            <v>11</v>
          </cell>
          <cell r="V1696">
            <v>2642</v>
          </cell>
        </row>
        <row r="1697">
          <cell r="L1697">
            <v>11</v>
          </cell>
          <cell r="V1697">
            <v>2642</v>
          </cell>
        </row>
        <row r="1698">
          <cell r="L1698">
            <v>11</v>
          </cell>
          <cell r="V1698">
            <v>1539</v>
          </cell>
        </row>
        <row r="1699">
          <cell r="L1699">
            <v>11</v>
          </cell>
          <cell r="V1699">
            <v>1539</v>
          </cell>
        </row>
        <row r="1700">
          <cell r="L1700">
            <v>11</v>
          </cell>
          <cell r="V1700">
            <v>2642</v>
          </cell>
        </row>
        <row r="1701">
          <cell r="L1701">
            <v>11</v>
          </cell>
          <cell r="V1701">
            <v>2642</v>
          </cell>
        </row>
        <row r="1702">
          <cell r="L1702">
            <v>11</v>
          </cell>
          <cell r="V1702">
            <v>2642</v>
          </cell>
        </row>
        <row r="1703">
          <cell r="L1703">
            <v>11</v>
          </cell>
          <cell r="V1703">
            <v>2642</v>
          </cell>
        </row>
        <row r="1704">
          <cell r="L1704">
            <v>11</v>
          </cell>
          <cell r="V1704">
            <v>2013</v>
          </cell>
        </row>
        <row r="1705">
          <cell r="L1705">
            <v>11</v>
          </cell>
          <cell r="V1705">
            <v>2013</v>
          </cell>
        </row>
        <row r="1706">
          <cell r="L1706">
            <v>11</v>
          </cell>
          <cell r="V1706">
            <v>2013</v>
          </cell>
        </row>
        <row r="1707">
          <cell r="L1707">
            <v>11</v>
          </cell>
          <cell r="V1707">
            <v>2869</v>
          </cell>
        </row>
        <row r="1708">
          <cell r="L1708">
            <v>11</v>
          </cell>
          <cell r="V1708">
            <v>2869</v>
          </cell>
        </row>
        <row r="1709">
          <cell r="L1709">
            <v>11</v>
          </cell>
          <cell r="V1709">
            <v>2427</v>
          </cell>
        </row>
        <row r="1710">
          <cell r="L1710">
            <v>11</v>
          </cell>
          <cell r="V1710">
            <v>2427</v>
          </cell>
        </row>
        <row r="1711">
          <cell r="L1711">
            <v>11</v>
          </cell>
          <cell r="V1711">
            <v>6083</v>
          </cell>
        </row>
        <row r="1712">
          <cell r="L1712">
            <v>11</v>
          </cell>
          <cell r="V1712">
            <v>1849</v>
          </cell>
        </row>
        <row r="1713">
          <cell r="L1713">
            <v>11</v>
          </cell>
          <cell r="V1713">
            <v>1849</v>
          </cell>
        </row>
        <row r="1714">
          <cell r="L1714">
            <v>11</v>
          </cell>
          <cell r="V1714">
            <v>1849</v>
          </cell>
        </row>
        <row r="1715">
          <cell r="L1715">
            <v>11</v>
          </cell>
          <cell r="V1715">
            <v>6083</v>
          </cell>
        </row>
        <row r="1716">
          <cell r="L1716">
            <v>11</v>
          </cell>
          <cell r="V1716">
            <v>6083</v>
          </cell>
        </row>
        <row r="1717">
          <cell r="L1717">
            <v>11</v>
          </cell>
          <cell r="V1717">
            <v>5228</v>
          </cell>
        </row>
        <row r="1718">
          <cell r="L1718">
            <v>11</v>
          </cell>
          <cell r="V1718">
            <v>2223</v>
          </cell>
        </row>
        <row r="1719">
          <cell r="L1719">
            <v>11</v>
          </cell>
          <cell r="V1719">
            <v>1971</v>
          </cell>
        </row>
        <row r="1720">
          <cell r="L1720">
            <v>11</v>
          </cell>
          <cell r="V1720">
            <v>1971</v>
          </cell>
        </row>
        <row r="1721">
          <cell r="L1721">
            <v>11</v>
          </cell>
          <cell r="V1721">
            <v>1971</v>
          </cell>
        </row>
        <row r="1722">
          <cell r="L1722">
            <v>11</v>
          </cell>
          <cell r="V1722">
            <v>1971</v>
          </cell>
        </row>
        <row r="1723">
          <cell r="L1723">
            <v>11</v>
          </cell>
          <cell r="V1723">
            <v>2223</v>
          </cell>
        </row>
        <row r="1724">
          <cell r="L1724">
            <v>11</v>
          </cell>
          <cell r="V1724">
            <v>1971</v>
          </cell>
        </row>
        <row r="1725">
          <cell r="L1725">
            <v>11</v>
          </cell>
          <cell r="V1725">
            <v>1971</v>
          </cell>
        </row>
        <row r="1726">
          <cell r="L1726">
            <v>11</v>
          </cell>
          <cell r="V1726">
            <v>1971</v>
          </cell>
        </row>
        <row r="1727">
          <cell r="L1727">
            <v>11</v>
          </cell>
          <cell r="V1727">
            <v>1971</v>
          </cell>
        </row>
        <row r="1728">
          <cell r="L1728">
            <v>11</v>
          </cell>
          <cell r="V1728">
            <v>1971</v>
          </cell>
        </row>
        <row r="1729">
          <cell r="L1729">
            <v>11</v>
          </cell>
          <cell r="V1729">
            <v>2223</v>
          </cell>
        </row>
        <row r="1730">
          <cell r="L1730">
            <v>11</v>
          </cell>
          <cell r="V1730">
            <v>1971</v>
          </cell>
        </row>
        <row r="1731">
          <cell r="L1731">
            <v>11</v>
          </cell>
          <cell r="V1731">
            <v>2223</v>
          </cell>
        </row>
        <row r="1732">
          <cell r="L1732">
            <v>11</v>
          </cell>
          <cell r="V1732">
            <v>2223</v>
          </cell>
        </row>
        <row r="1733">
          <cell r="L1733">
            <v>11</v>
          </cell>
          <cell r="V1733">
            <v>2223</v>
          </cell>
        </row>
        <row r="1734">
          <cell r="L1734">
            <v>11</v>
          </cell>
          <cell r="V1734">
            <v>1971</v>
          </cell>
        </row>
        <row r="1735">
          <cell r="L1735">
            <v>11</v>
          </cell>
          <cell r="V1735">
            <v>2223</v>
          </cell>
        </row>
        <row r="1736">
          <cell r="L1736">
            <v>11</v>
          </cell>
          <cell r="V1736">
            <v>1971</v>
          </cell>
        </row>
        <row r="1737">
          <cell r="L1737">
            <v>11</v>
          </cell>
          <cell r="V1737">
            <v>2869</v>
          </cell>
        </row>
        <row r="1738">
          <cell r="L1738">
            <v>11</v>
          </cell>
          <cell r="V1738">
            <v>2869</v>
          </cell>
        </row>
        <row r="1739">
          <cell r="L1739">
            <v>11</v>
          </cell>
          <cell r="V1739">
            <v>2869</v>
          </cell>
        </row>
        <row r="1740">
          <cell r="L1740">
            <v>11</v>
          </cell>
          <cell r="V1740">
            <v>2869</v>
          </cell>
        </row>
        <row r="1741">
          <cell r="L1741">
            <v>11</v>
          </cell>
          <cell r="V1741">
            <v>2869</v>
          </cell>
        </row>
        <row r="1742">
          <cell r="L1742">
            <v>11</v>
          </cell>
          <cell r="V1742">
            <v>2869</v>
          </cell>
        </row>
        <row r="1743">
          <cell r="L1743">
            <v>11</v>
          </cell>
          <cell r="V1743">
            <v>1734</v>
          </cell>
        </row>
        <row r="1744">
          <cell r="L1744">
            <v>11</v>
          </cell>
          <cell r="V1744">
            <v>1281</v>
          </cell>
        </row>
        <row r="1745">
          <cell r="L1745">
            <v>11</v>
          </cell>
          <cell r="V1745">
            <v>1258</v>
          </cell>
        </row>
        <row r="1746">
          <cell r="L1746">
            <v>11</v>
          </cell>
          <cell r="V1746">
            <v>2642</v>
          </cell>
        </row>
        <row r="1747">
          <cell r="L1747">
            <v>11</v>
          </cell>
          <cell r="V1747">
            <v>2642</v>
          </cell>
        </row>
        <row r="1748">
          <cell r="L1748">
            <v>11</v>
          </cell>
          <cell r="V1748">
            <v>1281</v>
          </cell>
        </row>
        <row r="1749">
          <cell r="L1749">
            <v>11</v>
          </cell>
          <cell r="V1749">
            <v>1281</v>
          </cell>
        </row>
        <row r="1750">
          <cell r="L1750">
            <v>11</v>
          </cell>
          <cell r="V1750">
            <v>2642</v>
          </cell>
        </row>
        <row r="1751">
          <cell r="L1751">
            <v>11</v>
          </cell>
          <cell r="V1751">
            <v>2642</v>
          </cell>
        </row>
        <row r="1752">
          <cell r="L1752">
            <v>11</v>
          </cell>
          <cell r="V1752">
            <v>1258</v>
          </cell>
        </row>
        <row r="1753">
          <cell r="L1753">
            <v>11</v>
          </cell>
          <cell r="V1753">
            <v>1281</v>
          </cell>
        </row>
        <row r="1754">
          <cell r="L1754">
            <v>11</v>
          </cell>
          <cell r="V1754">
            <v>1258</v>
          </cell>
        </row>
        <row r="1755">
          <cell r="L1755">
            <v>11</v>
          </cell>
          <cell r="V1755">
            <v>1413</v>
          </cell>
        </row>
        <row r="1756">
          <cell r="L1756">
            <v>11</v>
          </cell>
          <cell r="V1756">
            <v>1413</v>
          </cell>
        </row>
        <row r="1757">
          <cell r="L1757">
            <v>11</v>
          </cell>
          <cell r="V1757">
            <v>1413</v>
          </cell>
        </row>
        <row r="1758">
          <cell r="L1758">
            <v>11</v>
          </cell>
          <cell r="V1758">
            <v>1413</v>
          </cell>
        </row>
        <row r="1759">
          <cell r="L1759">
            <v>11</v>
          </cell>
          <cell r="V1759">
            <v>1413</v>
          </cell>
        </row>
        <row r="1760">
          <cell r="L1760">
            <v>11</v>
          </cell>
          <cell r="V1760">
            <v>1413</v>
          </cell>
        </row>
        <row r="1761">
          <cell r="L1761">
            <v>11</v>
          </cell>
          <cell r="V1761">
            <v>1413</v>
          </cell>
        </row>
        <row r="1762">
          <cell r="L1762">
            <v>11</v>
          </cell>
          <cell r="V1762">
            <v>1413</v>
          </cell>
        </row>
        <row r="1763">
          <cell r="L1763">
            <v>11</v>
          </cell>
          <cell r="V1763">
            <v>1413</v>
          </cell>
        </row>
        <row r="1764">
          <cell r="L1764">
            <v>11</v>
          </cell>
          <cell r="V1764">
            <v>2443</v>
          </cell>
        </row>
        <row r="1765">
          <cell r="L1765">
            <v>11</v>
          </cell>
          <cell r="V1765">
            <v>2443</v>
          </cell>
        </row>
        <row r="1766">
          <cell r="L1766">
            <v>11</v>
          </cell>
          <cell r="V1766">
            <v>2443</v>
          </cell>
        </row>
        <row r="1767">
          <cell r="L1767">
            <v>11</v>
          </cell>
          <cell r="V1767">
            <v>2443</v>
          </cell>
        </row>
        <row r="1768">
          <cell r="L1768">
            <v>11</v>
          </cell>
          <cell r="V1768">
            <v>2443</v>
          </cell>
        </row>
        <row r="1769">
          <cell r="L1769">
            <v>11</v>
          </cell>
          <cell r="V1769">
            <v>2443</v>
          </cell>
        </row>
        <row r="1770">
          <cell r="L1770">
            <v>11</v>
          </cell>
          <cell r="V1770">
            <v>2443</v>
          </cell>
        </row>
        <row r="1771">
          <cell r="L1771">
            <v>11</v>
          </cell>
          <cell r="V1771">
            <v>2443</v>
          </cell>
        </row>
        <row r="1772">
          <cell r="L1772">
            <v>11</v>
          </cell>
          <cell r="V1772">
            <v>2642</v>
          </cell>
        </row>
        <row r="1773">
          <cell r="L1773">
            <v>11</v>
          </cell>
          <cell r="V1773">
            <v>2642</v>
          </cell>
        </row>
        <row r="1774">
          <cell r="L1774">
            <v>11</v>
          </cell>
          <cell r="V1774">
            <v>1290</v>
          </cell>
        </row>
        <row r="1775">
          <cell r="L1775">
            <v>11</v>
          </cell>
          <cell r="V1775">
            <v>2427</v>
          </cell>
        </row>
        <row r="1776">
          <cell r="L1776">
            <v>11</v>
          </cell>
          <cell r="V1776">
            <v>2443</v>
          </cell>
        </row>
        <row r="1777">
          <cell r="L1777">
            <v>11</v>
          </cell>
          <cell r="V1777">
            <v>2443</v>
          </cell>
        </row>
        <row r="1778">
          <cell r="L1778">
            <v>11</v>
          </cell>
          <cell r="V1778">
            <v>2443</v>
          </cell>
        </row>
        <row r="1779">
          <cell r="L1779">
            <v>11</v>
          </cell>
          <cell r="V1779">
            <v>2443</v>
          </cell>
        </row>
        <row r="1780">
          <cell r="L1780">
            <v>11</v>
          </cell>
          <cell r="V1780">
            <v>6083</v>
          </cell>
        </row>
        <row r="1781">
          <cell r="L1781">
            <v>11</v>
          </cell>
          <cell r="V1781">
            <v>2427</v>
          </cell>
        </row>
        <row r="1782">
          <cell r="L1782">
            <v>11</v>
          </cell>
          <cell r="V1782">
            <v>1730</v>
          </cell>
        </row>
        <row r="1783">
          <cell r="L1783">
            <v>11</v>
          </cell>
          <cell r="V1783">
            <v>1730</v>
          </cell>
        </row>
        <row r="1784">
          <cell r="L1784">
            <v>11</v>
          </cell>
          <cell r="V1784">
            <v>1730</v>
          </cell>
        </row>
        <row r="1785">
          <cell r="L1785">
            <v>11</v>
          </cell>
          <cell r="V1785">
            <v>1734</v>
          </cell>
        </row>
        <row r="1786">
          <cell r="L1786">
            <v>11</v>
          </cell>
          <cell r="V1786">
            <v>1576</v>
          </cell>
        </row>
        <row r="1787">
          <cell r="L1787">
            <v>11</v>
          </cell>
          <cell r="V1787">
            <v>2869</v>
          </cell>
        </row>
        <row r="1788">
          <cell r="L1788">
            <v>11</v>
          </cell>
          <cell r="V1788">
            <v>2869</v>
          </cell>
        </row>
        <row r="1789">
          <cell r="L1789">
            <v>11</v>
          </cell>
          <cell r="V1789">
            <v>2869</v>
          </cell>
        </row>
        <row r="1790">
          <cell r="L1790">
            <v>11</v>
          </cell>
          <cell r="V1790">
            <v>1576</v>
          </cell>
        </row>
        <row r="1791">
          <cell r="L1791">
            <v>11</v>
          </cell>
          <cell r="V1791">
            <v>2642</v>
          </cell>
        </row>
        <row r="1792">
          <cell r="L1792">
            <v>11</v>
          </cell>
          <cell r="V1792">
            <v>2642</v>
          </cell>
        </row>
        <row r="1793">
          <cell r="L1793">
            <v>11</v>
          </cell>
          <cell r="V1793">
            <v>2642</v>
          </cell>
        </row>
        <row r="1794">
          <cell r="L1794">
            <v>11</v>
          </cell>
          <cell r="V1794">
            <v>2642</v>
          </cell>
        </row>
        <row r="1795">
          <cell r="L1795">
            <v>11</v>
          </cell>
          <cell r="V1795">
            <v>2642</v>
          </cell>
        </row>
        <row r="1796">
          <cell r="L1796">
            <v>11</v>
          </cell>
          <cell r="V1796">
            <v>1539</v>
          </cell>
        </row>
        <row r="1797">
          <cell r="L1797">
            <v>11</v>
          </cell>
          <cell r="V1797">
            <v>1290</v>
          </cell>
        </row>
        <row r="1798">
          <cell r="L1798">
            <v>11</v>
          </cell>
          <cell r="V1798">
            <v>1290</v>
          </cell>
        </row>
        <row r="1799">
          <cell r="L1799">
            <v>11</v>
          </cell>
          <cell r="V1799">
            <v>1290</v>
          </cell>
        </row>
        <row r="1800">
          <cell r="L1800">
            <v>11</v>
          </cell>
          <cell r="V1800">
            <v>1290</v>
          </cell>
        </row>
        <row r="1801">
          <cell r="L1801">
            <v>11</v>
          </cell>
          <cell r="V1801">
            <v>1290</v>
          </cell>
        </row>
        <row r="1802">
          <cell r="L1802">
            <v>11</v>
          </cell>
          <cell r="V1802">
            <v>1290</v>
          </cell>
        </row>
        <row r="1803">
          <cell r="L1803">
            <v>11</v>
          </cell>
          <cell r="V1803">
            <v>2443</v>
          </cell>
        </row>
        <row r="1804">
          <cell r="L1804">
            <v>11</v>
          </cell>
          <cell r="V1804">
            <v>2427</v>
          </cell>
        </row>
        <row r="1805">
          <cell r="L1805">
            <v>11</v>
          </cell>
          <cell r="V1805">
            <v>2427</v>
          </cell>
        </row>
        <row r="1806">
          <cell r="L1806">
            <v>11</v>
          </cell>
          <cell r="V1806">
            <v>2427</v>
          </cell>
        </row>
        <row r="1807">
          <cell r="L1807">
            <v>11</v>
          </cell>
          <cell r="V1807">
            <v>2443</v>
          </cell>
        </row>
        <row r="1808">
          <cell r="L1808">
            <v>11</v>
          </cell>
          <cell r="V1808">
            <v>2427</v>
          </cell>
        </row>
        <row r="1809">
          <cell r="L1809">
            <v>11</v>
          </cell>
          <cell r="V1809">
            <v>2443</v>
          </cell>
        </row>
        <row r="1810">
          <cell r="L1810">
            <v>11</v>
          </cell>
          <cell r="V1810">
            <v>2443</v>
          </cell>
        </row>
        <row r="1811">
          <cell r="L1811">
            <v>11</v>
          </cell>
          <cell r="V1811">
            <v>2443</v>
          </cell>
        </row>
        <row r="1812">
          <cell r="L1812">
            <v>11</v>
          </cell>
          <cell r="V1812">
            <v>2427</v>
          </cell>
        </row>
        <row r="1813">
          <cell r="L1813">
            <v>11</v>
          </cell>
          <cell r="V1813">
            <v>2443</v>
          </cell>
        </row>
        <row r="1814">
          <cell r="L1814">
            <v>11</v>
          </cell>
          <cell r="V1814">
            <v>2443</v>
          </cell>
        </row>
        <row r="1815">
          <cell r="L1815">
            <v>11</v>
          </cell>
          <cell r="V1815">
            <v>2427</v>
          </cell>
        </row>
        <row r="1816">
          <cell r="L1816">
            <v>11</v>
          </cell>
          <cell r="V1816">
            <v>2427</v>
          </cell>
        </row>
        <row r="1817">
          <cell r="L1817">
            <v>11</v>
          </cell>
          <cell r="V1817">
            <v>2427</v>
          </cell>
        </row>
        <row r="1818">
          <cell r="L1818">
            <v>11</v>
          </cell>
          <cell r="V1818">
            <v>2443</v>
          </cell>
        </row>
        <row r="1819">
          <cell r="L1819">
            <v>11</v>
          </cell>
          <cell r="V1819">
            <v>2443</v>
          </cell>
        </row>
        <row r="1820">
          <cell r="L1820">
            <v>11</v>
          </cell>
          <cell r="V1820">
            <v>2443</v>
          </cell>
        </row>
        <row r="1821">
          <cell r="L1821">
            <v>11</v>
          </cell>
          <cell r="V1821">
            <v>2443</v>
          </cell>
        </row>
        <row r="1822">
          <cell r="L1822">
            <v>11</v>
          </cell>
          <cell r="V1822">
            <v>2443</v>
          </cell>
        </row>
        <row r="1823">
          <cell r="L1823">
            <v>11</v>
          </cell>
          <cell r="V1823">
            <v>2443</v>
          </cell>
        </row>
        <row r="1824">
          <cell r="L1824">
            <v>11</v>
          </cell>
          <cell r="V1824">
            <v>2427</v>
          </cell>
        </row>
        <row r="1825">
          <cell r="L1825">
            <v>11</v>
          </cell>
          <cell r="V1825">
            <v>2427</v>
          </cell>
        </row>
        <row r="1826">
          <cell r="L1826">
            <v>11</v>
          </cell>
          <cell r="V1826">
            <v>2443</v>
          </cell>
        </row>
        <row r="1827">
          <cell r="L1827">
            <v>11</v>
          </cell>
          <cell r="V1827">
            <v>2443</v>
          </cell>
        </row>
        <row r="1828">
          <cell r="L1828">
            <v>11</v>
          </cell>
          <cell r="V1828">
            <v>2443</v>
          </cell>
        </row>
        <row r="1829">
          <cell r="L1829">
            <v>11</v>
          </cell>
          <cell r="V1829">
            <v>2443</v>
          </cell>
        </row>
        <row r="1830">
          <cell r="L1830">
            <v>11</v>
          </cell>
          <cell r="V1830">
            <v>6083</v>
          </cell>
        </row>
        <row r="1831">
          <cell r="L1831">
            <v>11</v>
          </cell>
          <cell r="V1831">
            <v>6083</v>
          </cell>
        </row>
        <row r="1832">
          <cell r="L1832">
            <v>11</v>
          </cell>
          <cell r="V1832">
            <v>6083</v>
          </cell>
        </row>
        <row r="1833">
          <cell r="L1833">
            <v>11</v>
          </cell>
          <cell r="V1833">
            <v>6083</v>
          </cell>
        </row>
        <row r="1834">
          <cell r="L1834">
            <v>11</v>
          </cell>
          <cell r="V1834">
            <v>6083</v>
          </cell>
        </row>
        <row r="1835">
          <cell r="L1835">
            <v>11</v>
          </cell>
          <cell r="V1835">
            <v>6083</v>
          </cell>
        </row>
        <row r="1836">
          <cell r="L1836">
            <v>11</v>
          </cell>
          <cell r="V1836">
            <v>2013</v>
          </cell>
        </row>
        <row r="1837">
          <cell r="L1837">
            <v>11</v>
          </cell>
          <cell r="V1837">
            <v>2013</v>
          </cell>
        </row>
        <row r="1838">
          <cell r="L1838">
            <v>11</v>
          </cell>
          <cell r="V1838">
            <v>1281</v>
          </cell>
        </row>
        <row r="1839">
          <cell r="L1839">
            <v>11</v>
          </cell>
          <cell r="V1839">
            <v>1281</v>
          </cell>
        </row>
        <row r="1840">
          <cell r="L1840">
            <v>11</v>
          </cell>
          <cell r="V1840">
            <v>1281</v>
          </cell>
        </row>
        <row r="1841">
          <cell r="L1841">
            <v>11</v>
          </cell>
          <cell r="V1841">
            <v>2642</v>
          </cell>
        </row>
        <row r="1842">
          <cell r="L1842">
            <v>11</v>
          </cell>
          <cell r="V1842">
            <v>1912</v>
          </cell>
        </row>
        <row r="1843">
          <cell r="L1843">
            <v>11</v>
          </cell>
          <cell r="V1843">
            <v>2642</v>
          </cell>
        </row>
        <row r="1844">
          <cell r="L1844">
            <v>11</v>
          </cell>
          <cell r="V1844">
            <v>2094</v>
          </cell>
        </row>
        <row r="1845">
          <cell r="L1845">
            <v>11</v>
          </cell>
          <cell r="V1845">
            <v>1971</v>
          </cell>
        </row>
        <row r="1846">
          <cell r="L1846">
            <v>11</v>
          </cell>
          <cell r="V1846">
            <v>2094</v>
          </cell>
        </row>
        <row r="1847">
          <cell r="L1847">
            <v>11</v>
          </cell>
          <cell r="V1847">
            <v>2094</v>
          </cell>
        </row>
        <row r="1848">
          <cell r="L1848">
            <v>11</v>
          </cell>
          <cell r="V1848">
            <v>2642</v>
          </cell>
        </row>
        <row r="1849">
          <cell r="L1849">
            <v>11</v>
          </cell>
          <cell r="V1849">
            <v>2642</v>
          </cell>
        </row>
        <row r="1850">
          <cell r="L1850">
            <v>11</v>
          </cell>
          <cell r="V1850">
            <v>2443</v>
          </cell>
        </row>
        <row r="1851">
          <cell r="L1851">
            <v>11</v>
          </cell>
          <cell r="V1851">
            <v>1669</v>
          </cell>
        </row>
        <row r="1852">
          <cell r="L1852">
            <v>11</v>
          </cell>
          <cell r="V1852">
            <v>1734</v>
          </cell>
        </row>
        <row r="1853">
          <cell r="L1853">
            <v>11</v>
          </cell>
          <cell r="V1853">
            <v>5968</v>
          </cell>
        </row>
        <row r="1854">
          <cell r="L1854">
            <v>11</v>
          </cell>
          <cell r="V1854">
            <v>2013</v>
          </cell>
        </row>
        <row r="1855">
          <cell r="L1855">
            <v>11</v>
          </cell>
          <cell r="V1855">
            <v>1849</v>
          </cell>
        </row>
        <row r="1856">
          <cell r="L1856">
            <v>11</v>
          </cell>
          <cell r="V1856">
            <v>2869</v>
          </cell>
        </row>
        <row r="1857">
          <cell r="L1857">
            <v>11</v>
          </cell>
          <cell r="V1857">
            <v>2869</v>
          </cell>
        </row>
        <row r="1858">
          <cell r="L1858">
            <v>11</v>
          </cell>
          <cell r="V1858">
            <v>2869</v>
          </cell>
        </row>
        <row r="1859">
          <cell r="L1859">
            <v>11</v>
          </cell>
          <cell r="V1859">
            <v>2869</v>
          </cell>
        </row>
        <row r="1860">
          <cell r="L1860">
            <v>11</v>
          </cell>
          <cell r="V1860">
            <v>2869</v>
          </cell>
        </row>
        <row r="1861">
          <cell r="L1861">
            <v>11</v>
          </cell>
          <cell r="V1861">
            <v>2869</v>
          </cell>
        </row>
        <row r="1862">
          <cell r="L1862">
            <v>11</v>
          </cell>
          <cell r="V1862">
            <v>1281</v>
          </cell>
        </row>
        <row r="1863">
          <cell r="L1863">
            <v>11</v>
          </cell>
          <cell r="V1863">
            <v>1413</v>
          </cell>
        </row>
        <row r="1864">
          <cell r="L1864">
            <v>11</v>
          </cell>
          <cell r="V1864">
            <v>2094</v>
          </cell>
        </row>
        <row r="1865">
          <cell r="L1865">
            <v>12</v>
          </cell>
          <cell r="V1865">
            <v>1189</v>
          </cell>
        </row>
        <row r="1866">
          <cell r="L1866">
            <v>12</v>
          </cell>
          <cell r="V1866">
            <v>1189</v>
          </cell>
        </row>
        <row r="1867">
          <cell r="L1867">
            <v>12</v>
          </cell>
          <cell r="V1867">
            <v>1189</v>
          </cell>
        </row>
        <row r="1868">
          <cell r="L1868">
            <v>12</v>
          </cell>
          <cell r="V1868">
            <v>1189</v>
          </cell>
        </row>
        <row r="1869">
          <cell r="L1869">
            <v>12</v>
          </cell>
          <cell r="V1869">
            <v>1189</v>
          </cell>
        </row>
        <row r="1870">
          <cell r="L1870">
            <v>12</v>
          </cell>
          <cell r="V1870">
            <v>1189</v>
          </cell>
        </row>
        <row r="1871">
          <cell r="L1871">
            <v>12</v>
          </cell>
          <cell r="V1871">
            <v>1189</v>
          </cell>
        </row>
        <row r="1872">
          <cell r="L1872">
            <v>12</v>
          </cell>
          <cell r="V1872">
            <v>2340</v>
          </cell>
        </row>
        <row r="1873">
          <cell r="L1873">
            <v>12</v>
          </cell>
          <cell r="V1873">
            <v>1189</v>
          </cell>
        </row>
        <row r="1874">
          <cell r="L1874">
            <v>12</v>
          </cell>
          <cell r="V1874">
            <v>1189</v>
          </cell>
        </row>
        <row r="1875">
          <cell r="L1875">
            <v>12</v>
          </cell>
          <cell r="V1875">
            <v>1189</v>
          </cell>
        </row>
        <row r="1876">
          <cell r="L1876">
            <v>12</v>
          </cell>
          <cell r="V1876">
            <v>1189</v>
          </cell>
        </row>
        <row r="1877">
          <cell r="L1877">
            <v>12</v>
          </cell>
          <cell r="V1877">
            <v>2294</v>
          </cell>
        </row>
        <row r="1878">
          <cell r="L1878">
            <v>12</v>
          </cell>
          <cell r="V1878">
            <v>2294</v>
          </cell>
        </row>
        <row r="1879">
          <cell r="L1879">
            <v>12</v>
          </cell>
          <cell r="V1879">
            <v>1189</v>
          </cell>
        </row>
        <row r="1880">
          <cell r="L1880">
            <v>12</v>
          </cell>
          <cell r="V1880">
            <v>1189</v>
          </cell>
        </row>
        <row r="1881">
          <cell r="L1881">
            <v>12</v>
          </cell>
          <cell r="V1881">
            <v>1189</v>
          </cell>
        </row>
        <row r="1882">
          <cell r="L1882">
            <v>12</v>
          </cell>
          <cell r="V1882">
            <v>1189</v>
          </cell>
        </row>
        <row r="1883">
          <cell r="L1883">
            <v>12</v>
          </cell>
          <cell r="V1883">
            <v>2294</v>
          </cell>
        </row>
        <row r="1884">
          <cell r="L1884">
            <v>12</v>
          </cell>
          <cell r="V1884">
            <v>1542</v>
          </cell>
        </row>
        <row r="1885">
          <cell r="L1885">
            <v>12</v>
          </cell>
          <cell r="V1885">
            <v>1189</v>
          </cell>
        </row>
        <row r="1886">
          <cell r="L1886">
            <v>12</v>
          </cell>
          <cell r="V1886">
            <v>1189</v>
          </cell>
        </row>
        <row r="1887">
          <cell r="L1887">
            <v>12</v>
          </cell>
          <cell r="V1887">
            <v>2340</v>
          </cell>
        </row>
        <row r="1888">
          <cell r="L1888">
            <v>12</v>
          </cell>
          <cell r="V1888">
            <v>2022</v>
          </cell>
        </row>
        <row r="1889">
          <cell r="L1889">
            <v>12</v>
          </cell>
          <cell r="V1889">
            <v>3402</v>
          </cell>
        </row>
        <row r="1890">
          <cell r="L1890">
            <v>12</v>
          </cell>
          <cell r="V1890">
            <v>2022</v>
          </cell>
        </row>
        <row r="1891">
          <cell r="L1891">
            <v>12</v>
          </cell>
          <cell r="V1891">
            <v>2294</v>
          </cell>
        </row>
        <row r="1892">
          <cell r="L1892">
            <v>12</v>
          </cell>
          <cell r="V1892">
            <v>2294</v>
          </cell>
        </row>
        <row r="1893">
          <cell r="L1893">
            <v>12</v>
          </cell>
          <cell r="V1893">
            <v>3402</v>
          </cell>
        </row>
        <row r="1894">
          <cell r="L1894">
            <v>12</v>
          </cell>
          <cell r="V1894">
            <v>2022</v>
          </cell>
        </row>
        <row r="1895">
          <cell r="L1895">
            <v>12</v>
          </cell>
          <cell r="V1895">
            <v>2619</v>
          </cell>
        </row>
        <row r="1896">
          <cell r="L1896">
            <v>12</v>
          </cell>
          <cell r="V1896">
            <v>2294</v>
          </cell>
        </row>
        <row r="1897">
          <cell r="L1897">
            <v>12</v>
          </cell>
          <cell r="V1897">
            <v>2294</v>
          </cell>
        </row>
        <row r="1898">
          <cell r="L1898">
            <v>12</v>
          </cell>
          <cell r="V1898">
            <v>2294</v>
          </cell>
        </row>
        <row r="1899">
          <cell r="L1899">
            <v>12</v>
          </cell>
          <cell r="V1899">
            <v>3402</v>
          </cell>
        </row>
        <row r="1900">
          <cell r="L1900">
            <v>12</v>
          </cell>
          <cell r="V1900">
            <v>1376</v>
          </cell>
        </row>
        <row r="1901">
          <cell r="L1901">
            <v>12</v>
          </cell>
          <cell r="V1901">
            <v>2022</v>
          </cell>
        </row>
        <row r="1902">
          <cell r="L1902">
            <v>12</v>
          </cell>
          <cell r="V1902">
            <v>2340</v>
          </cell>
        </row>
        <row r="1903">
          <cell r="L1903">
            <v>12</v>
          </cell>
          <cell r="V1903">
            <v>2294</v>
          </cell>
        </row>
        <row r="1904">
          <cell r="L1904">
            <v>12</v>
          </cell>
          <cell r="V1904">
            <v>4180</v>
          </cell>
        </row>
        <row r="1905">
          <cell r="L1905">
            <v>12</v>
          </cell>
          <cell r="V1905">
            <v>3402</v>
          </cell>
        </row>
        <row r="1906">
          <cell r="L1906">
            <v>12</v>
          </cell>
          <cell r="V1906">
            <v>2022</v>
          </cell>
        </row>
        <row r="1907">
          <cell r="L1907">
            <v>12</v>
          </cell>
          <cell r="V1907">
            <v>2022</v>
          </cell>
        </row>
        <row r="1908">
          <cell r="L1908">
            <v>12</v>
          </cell>
          <cell r="V1908">
            <v>1545</v>
          </cell>
        </row>
        <row r="1909">
          <cell r="L1909">
            <v>12</v>
          </cell>
          <cell r="V1909">
            <v>1545</v>
          </cell>
        </row>
        <row r="1910">
          <cell r="L1910">
            <v>12</v>
          </cell>
          <cell r="V1910">
            <v>1545</v>
          </cell>
        </row>
        <row r="1911">
          <cell r="L1911">
            <v>12</v>
          </cell>
          <cell r="V1911">
            <v>3402</v>
          </cell>
        </row>
        <row r="1912">
          <cell r="L1912">
            <v>12</v>
          </cell>
          <cell r="V1912">
            <v>1542</v>
          </cell>
        </row>
        <row r="1913">
          <cell r="L1913">
            <v>12</v>
          </cell>
          <cell r="V1913">
            <v>1189</v>
          </cell>
        </row>
        <row r="1914">
          <cell r="L1914">
            <v>12</v>
          </cell>
          <cell r="V1914">
            <v>1189</v>
          </cell>
        </row>
        <row r="1915">
          <cell r="L1915">
            <v>12</v>
          </cell>
          <cell r="V1915">
            <v>1189</v>
          </cell>
        </row>
        <row r="1916">
          <cell r="L1916">
            <v>12</v>
          </cell>
          <cell r="V1916">
            <v>1189</v>
          </cell>
        </row>
        <row r="1917">
          <cell r="L1917">
            <v>12</v>
          </cell>
          <cell r="V1917">
            <v>1189</v>
          </cell>
        </row>
        <row r="1918">
          <cell r="L1918">
            <v>12</v>
          </cell>
          <cell r="V1918">
            <v>1189</v>
          </cell>
        </row>
        <row r="1919">
          <cell r="L1919">
            <v>12</v>
          </cell>
          <cell r="V1919">
            <v>1189</v>
          </cell>
        </row>
        <row r="1920">
          <cell r="L1920">
            <v>12</v>
          </cell>
          <cell r="V1920">
            <v>1542</v>
          </cell>
        </row>
        <row r="1921">
          <cell r="L1921">
            <v>12</v>
          </cell>
          <cell r="V1921">
            <v>4180</v>
          </cell>
        </row>
        <row r="1922">
          <cell r="L1922">
            <v>12</v>
          </cell>
          <cell r="V1922">
            <v>1542</v>
          </cell>
        </row>
        <row r="1923">
          <cell r="L1923">
            <v>12</v>
          </cell>
          <cell r="V1923">
            <v>1542</v>
          </cell>
        </row>
        <row r="1924">
          <cell r="L1924">
            <v>12</v>
          </cell>
          <cell r="V1924">
            <v>3402</v>
          </cell>
        </row>
        <row r="1925">
          <cell r="L1925">
            <v>12</v>
          </cell>
          <cell r="V1925">
            <v>3402</v>
          </cell>
        </row>
        <row r="1926">
          <cell r="L1926">
            <v>12</v>
          </cell>
          <cell r="V1926">
            <v>4180</v>
          </cell>
        </row>
        <row r="1927">
          <cell r="L1927">
            <v>12</v>
          </cell>
          <cell r="V1927">
            <v>3402</v>
          </cell>
        </row>
        <row r="1928">
          <cell r="L1928">
            <v>12</v>
          </cell>
          <cell r="V1928">
            <v>3402</v>
          </cell>
        </row>
        <row r="1929">
          <cell r="L1929">
            <v>12</v>
          </cell>
          <cell r="V1929">
            <v>3402</v>
          </cell>
        </row>
        <row r="1930">
          <cell r="L1930">
            <v>12</v>
          </cell>
          <cell r="V1930">
            <v>4280</v>
          </cell>
        </row>
        <row r="1931">
          <cell r="L1931">
            <v>12</v>
          </cell>
          <cell r="V1931">
            <v>3402</v>
          </cell>
        </row>
        <row r="1932">
          <cell r="L1932">
            <v>12</v>
          </cell>
          <cell r="V1932">
            <v>3402</v>
          </cell>
        </row>
        <row r="1933">
          <cell r="L1933">
            <v>12</v>
          </cell>
          <cell r="V1933">
            <v>2340</v>
          </cell>
        </row>
        <row r="1934">
          <cell r="L1934">
            <v>12</v>
          </cell>
          <cell r="V1934">
            <v>2340</v>
          </cell>
        </row>
        <row r="1935">
          <cell r="L1935">
            <v>12</v>
          </cell>
          <cell r="V1935">
            <v>2294</v>
          </cell>
        </row>
        <row r="1936">
          <cell r="L1936">
            <v>12</v>
          </cell>
          <cell r="V1936">
            <v>2294</v>
          </cell>
        </row>
        <row r="1937">
          <cell r="L1937">
            <v>12</v>
          </cell>
          <cell r="V1937">
            <v>2294</v>
          </cell>
        </row>
        <row r="1938">
          <cell r="L1938">
            <v>12</v>
          </cell>
          <cell r="V1938">
            <v>2294</v>
          </cell>
        </row>
        <row r="1939">
          <cell r="L1939">
            <v>12</v>
          </cell>
          <cell r="V1939">
            <v>3402</v>
          </cell>
        </row>
        <row r="1940">
          <cell r="L1940">
            <v>12</v>
          </cell>
          <cell r="V1940">
            <v>2022</v>
          </cell>
        </row>
        <row r="1941">
          <cell r="L1941">
            <v>12</v>
          </cell>
          <cell r="V1941">
            <v>2022</v>
          </cell>
        </row>
        <row r="1942">
          <cell r="L1942">
            <v>12</v>
          </cell>
          <cell r="V1942">
            <v>3402</v>
          </cell>
        </row>
        <row r="1943">
          <cell r="L1943">
            <v>12</v>
          </cell>
          <cell r="V1943">
            <v>3402</v>
          </cell>
        </row>
        <row r="1944">
          <cell r="L1944">
            <v>12</v>
          </cell>
          <cell r="V1944">
            <v>3402</v>
          </cell>
        </row>
        <row r="1945">
          <cell r="L1945">
            <v>12</v>
          </cell>
          <cell r="V1945">
            <v>2022</v>
          </cell>
        </row>
        <row r="1946">
          <cell r="L1946">
            <v>12</v>
          </cell>
          <cell r="V1946">
            <v>1545</v>
          </cell>
        </row>
        <row r="1947">
          <cell r="L1947">
            <v>12</v>
          </cell>
          <cell r="V1947">
            <v>1545</v>
          </cell>
        </row>
        <row r="1948">
          <cell r="L1948">
            <v>12</v>
          </cell>
          <cell r="V1948">
            <v>1545</v>
          </cell>
        </row>
        <row r="1949">
          <cell r="L1949">
            <v>12</v>
          </cell>
          <cell r="V1949">
            <v>1545</v>
          </cell>
        </row>
        <row r="1950">
          <cell r="L1950">
            <v>12</v>
          </cell>
          <cell r="V1950">
            <v>4180</v>
          </cell>
        </row>
        <row r="1951">
          <cell r="L1951">
            <v>12</v>
          </cell>
          <cell r="V1951">
            <v>1189</v>
          </cell>
        </row>
        <row r="1952">
          <cell r="L1952">
            <v>12</v>
          </cell>
          <cell r="V1952">
            <v>1189</v>
          </cell>
        </row>
        <row r="1953">
          <cell r="L1953">
            <v>12</v>
          </cell>
          <cell r="V1953">
            <v>1189</v>
          </cell>
        </row>
        <row r="1954">
          <cell r="L1954">
            <v>12</v>
          </cell>
          <cell r="V1954">
            <v>3402</v>
          </cell>
        </row>
        <row r="1955">
          <cell r="L1955">
            <v>12</v>
          </cell>
          <cell r="V1955">
            <v>3402</v>
          </cell>
        </row>
        <row r="1956">
          <cell r="L1956">
            <v>12</v>
          </cell>
          <cell r="V1956">
            <v>4280</v>
          </cell>
        </row>
        <row r="1957">
          <cell r="L1957">
            <v>12</v>
          </cell>
          <cell r="V1957">
            <v>3402</v>
          </cell>
        </row>
        <row r="1958">
          <cell r="L1958">
            <v>12</v>
          </cell>
          <cell r="V1958">
            <v>4280</v>
          </cell>
        </row>
        <row r="1959">
          <cell r="L1959">
            <v>12</v>
          </cell>
          <cell r="V1959">
            <v>2022</v>
          </cell>
        </row>
        <row r="1960">
          <cell r="L1960">
            <v>12</v>
          </cell>
          <cell r="V1960">
            <v>2022</v>
          </cell>
        </row>
        <row r="1961">
          <cell r="L1961">
            <v>12</v>
          </cell>
          <cell r="V1961">
            <v>2022</v>
          </cell>
        </row>
        <row r="1962">
          <cell r="L1962">
            <v>12</v>
          </cell>
          <cell r="V1962">
            <v>1342</v>
          </cell>
        </row>
        <row r="1963">
          <cell r="L1963">
            <v>12</v>
          </cell>
          <cell r="V1963">
            <v>1545</v>
          </cell>
        </row>
        <row r="1964">
          <cell r="L1964">
            <v>12</v>
          </cell>
          <cell r="V1964">
            <v>1342</v>
          </cell>
        </row>
        <row r="1965">
          <cell r="L1965">
            <v>12</v>
          </cell>
          <cell r="V1965">
            <v>1542</v>
          </cell>
        </row>
        <row r="1966">
          <cell r="L1966">
            <v>12</v>
          </cell>
          <cell r="V1966">
            <v>3402</v>
          </cell>
        </row>
        <row r="1967">
          <cell r="L1967">
            <v>12</v>
          </cell>
          <cell r="V1967">
            <v>1342</v>
          </cell>
        </row>
        <row r="1968">
          <cell r="L1968">
            <v>12</v>
          </cell>
          <cell r="V1968">
            <v>4180</v>
          </cell>
        </row>
        <row r="1969">
          <cell r="L1969">
            <v>12</v>
          </cell>
          <cell r="V1969">
            <v>4180</v>
          </cell>
        </row>
        <row r="1970">
          <cell r="L1970">
            <v>12</v>
          </cell>
          <cell r="V1970">
            <v>3402</v>
          </cell>
        </row>
        <row r="1971">
          <cell r="L1971">
            <v>12</v>
          </cell>
          <cell r="V1971">
            <v>4180</v>
          </cell>
        </row>
        <row r="1972">
          <cell r="L1972">
            <v>12</v>
          </cell>
          <cell r="V1972">
            <v>4280</v>
          </cell>
        </row>
        <row r="1973">
          <cell r="L1973">
            <v>12</v>
          </cell>
          <cell r="V1973">
            <v>4280</v>
          </cell>
        </row>
        <row r="1974">
          <cell r="L1974">
            <v>12</v>
          </cell>
          <cell r="V1974">
            <v>4280</v>
          </cell>
        </row>
        <row r="1975">
          <cell r="L1975">
            <v>12</v>
          </cell>
          <cell r="V1975">
            <v>3402</v>
          </cell>
        </row>
        <row r="1976">
          <cell r="L1976">
            <v>12</v>
          </cell>
          <cell r="V1976">
            <v>3402</v>
          </cell>
        </row>
        <row r="1977">
          <cell r="L1977">
            <v>12</v>
          </cell>
          <cell r="V1977">
            <v>3402</v>
          </cell>
        </row>
        <row r="1978">
          <cell r="L1978">
            <v>12</v>
          </cell>
          <cell r="V1978">
            <v>4280</v>
          </cell>
        </row>
        <row r="1979">
          <cell r="L1979">
            <v>12</v>
          </cell>
          <cell r="V1979">
            <v>4280</v>
          </cell>
        </row>
        <row r="1980">
          <cell r="L1980">
            <v>12</v>
          </cell>
          <cell r="V1980">
            <v>4280</v>
          </cell>
        </row>
        <row r="1981">
          <cell r="L1981">
            <v>12</v>
          </cell>
          <cell r="V1981">
            <v>4280</v>
          </cell>
        </row>
        <row r="1982">
          <cell r="L1982">
            <v>12</v>
          </cell>
          <cell r="V1982">
            <v>4280</v>
          </cell>
        </row>
        <row r="1983">
          <cell r="L1983">
            <v>12</v>
          </cell>
          <cell r="V1983">
            <v>4280</v>
          </cell>
        </row>
        <row r="1984">
          <cell r="L1984">
            <v>12</v>
          </cell>
          <cell r="V1984">
            <v>4280</v>
          </cell>
        </row>
        <row r="1985">
          <cell r="L1985">
            <v>12</v>
          </cell>
          <cell r="V1985">
            <v>1189</v>
          </cell>
        </row>
        <row r="1986">
          <cell r="L1986">
            <v>12</v>
          </cell>
          <cell r="V1986">
            <v>1189</v>
          </cell>
        </row>
        <row r="1987">
          <cell r="L1987">
            <v>12</v>
          </cell>
          <cell r="V1987">
            <v>2022</v>
          </cell>
        </row>
        <row r="1988">
          <cell r="L1988">
            <v>13</v>
          </cell>
          <cell r="V1988">
            <v>522</v>
          </cell>
        </row>
        <row r="1989">
          <cell r="L1989">
            <v>13</v>
          </cell>
          <cell r="V1989">
            <v>522</v>
          </cell>
        </row>
        <row r="1990">
          <cell r="L1990">
            <v>13</v>
          </cell>
          <cell r="V1990">
            <v>522</v>
          </cell>
        </row>
        <row r="1991">
          <cell r="L1991">
            <v>13</v>
          </cell>
          <cell r="V1991">
            <v>522</v>
          </cell>
        </row>
        <row r="1992">
          <cell r="L1992">
            <v>13</v>
          </cell>
          <cell r="V1992">
            <v>550</v>
          </cell>
        </row>
        <row r="1993">
          <cell r="L1993">
            <v>13</v>
          </cell>
          <cell r="V1993">
            <v>1010</v>
          </cell>
        </row>
        <row r="1994">
          <cell r="L1994">
            <v>13</v>
          </cell>
          <cell r="V1994">
            <v>1010</v>
          </cell>
        </row>
        <row r="1995">
          <cell r="L1995">
            <v>13</v>
          </cell>
          <cell r="V1995">
            <v>1010</v>
          </cell>
        </row>
        <row r="1996">
          <cell r="L1996">
            <v>13</v>
          </cell>
          <cell r="V1996">
            <v>1010</v>
          </cell>
        </row>
        <row r="1997">
          <cell r="L1997">
            <v>13</v>
          </cell>
          <cell r="V1997">
            <v>1010</v>
          </cell>
        </row>
        <row r="1998">
          <cell r="L1998">
            <v>13</v>
          </cell>
          <cell r="V1998">
            <v>1010</v>
          </cell>
        </row>
        <row r="1999">
          <cell r="L1999">
            <v>13</v>
          </cell>
          <cell r="V1999">
            <v>1010</v>
          </cell>
        </row>
        <row r="2000">
          <cell r="L2000">
            <v>13</v>
          </cell>
          <cell r="V2000">
            <v>1010</v>
          </cell>
        </row>
        <row r="2001">
          <cell r="L2001">
            <v>13</v>
          </cell>
          <cell r="V2001">
            <v>1010</v>
          </cell>
        </row>
        <row r="2002">
          <cell r="L2002">
            <v>13</v>
          </cell>
          <cell r="V2002">
            <v>522</v>
          </cell>
        </row>
        <row r="2003">
          <cell r="L2003">
            <v>13</v>
          </cell>
          <cell r="V2003">
            <v>522</v>
          </cell>
        </row>
        <row r="2004">
          <cell r="L2004">
            <v>13</v>
          </cell>
          <cell r="V2004">
            <v>522</v>
          </cell>
        </row>
        <row r="2005">
          <cell r="L2005">
            <v>13</v>
          </cell>
          <cell r="V2005">
            <v>522</v>
          </cell>
        </row>
        <row r="2006">
          <cell r="L2006">
            <v>13</v>
          </cell>
          <cell r="V2006">
            <v>522</v>
          </cell>
        </row>
        <row r="2007">
          <cell r="L2007">
            <v>13</v>
          </cell>
          <cell r="V2007">
            <v>1061</v>
          </cell>
        </row>
        <row r="2008">
          <cell r="L2008">
            <v>13</v>
          </cell>
          <cell r="V2008">
            <v>1061</v>
          </cell>
        </row>
        <row r="2009">
          <cell r="L2009">
            <v>13</v>
          </cell>
          <cell r="V2009">
            <v>1061</v>
          </cell>
        </row>
        <row r="2010">
          <cell r="L2010">
            <v>13</v>
          </cell>
          <cell r="V2010">
            <v>1061</v>
          </cell>
        </row>
        <row r="2011">
          <cell r="L2011">
            <v>13</v>
          </cell>
          <cell r="V2011">
            <v>1061</v>
          </cell>
        </row>
        <row r="2012">
          <cell r="L2012">
            <v>13</v>
          </cell>
          <cell r="V2012">
            <v>1061</v>
          </cell>
        </row>
        <row r="2013">
          <cell r="L2013">
            <v>13</v>
          </cell>
          <cell r="V2013">
            <v>224</v>
          </cell>
        </row>
        <row r="2014">
          <cell r="L2014">
            <v>13</v>
          </cell>
          <cell r="V2014">
            <v>1061</v>
          </cell>
        </row>
        <row r="2015">
          <cell r="L2015">
            <v>13</v>
          </cell>
          <cell r="V2015">
            <v>1061</v>
          </cell>
        </row>
        <row r="2016">
          <cell r="L2016">
            <v>13</v>
          </cell>
          <cell r="V2016">
            <v>1061</v>
          </cell>
        </row>
        <row r="2017">
          <cell r="L2017">
            <v>13</v>
          </cell>
          <cell r="V2017">
            <v>1061</v>
          </cell>
        </row>
        <row r="2018">
          <cell r="L2018">
            <v>13</v>
          </cell>
          <cell r="V2018">
            <v>224</v>
          </cell>
        </row>
        <row r="2019">
          <cell r="L2019">
            <v>13</v>
          </cell>
          <cell r="V2019">
            <v>1061</v>
          </cell>
        </row>
      </sheetData>
      <sheetData sheetId="14">
        <row r="5">
          <cell r="D5">
            <v>1</v>
          </cell>
          <cell r="G5">
            <v>0.78</v>
          </cell>
          <cell r="H5">
            <v>1.2880000000000001E-2</v>
          </cell>
          <cell r="X5">
            <v>1.2880000000000001E-2</v>
          </cell>
        </row>
        <row r="6">
          <cell r="G6">
            <v>0.79</v>
          </cell>
          <cell r="H6">
            <v>1.2880000000000001E-2</v>
          </cell>
          <cell r="X6">
            <v>1.2880000000000001E-2</v>
          </cell>
        </row>
        <row r="7">
          <cell r="D7">
            <v>0.76131349011298977</v>
          </cell>
          <cell r="G7">
            <v>0.8</v>
          </cell>
          <cell r="H7">
            <v>0.63756000000000002</v>
          </cell>
          <cell r="X7">
            <v>0.63756000000000002</v>
          </cell>
        </row>
        <row r="8">
          <cell r="G8">
            <v>0.81</v>
          </cell>
          <cell r="H8">
            <v>0.64400000000000002</v>
          </cell>
          <cell r="X8">
            <v>0.64400000000000002</v>
          </cell>
        </row>
        <row r="9">
          <cell r="G9">
            <v>0.82</v>
          </cell>
          <cell r="H9">
            <v>0.64400000000000002</v>
          </cell>
          <cell r="X9">
            <v>0.64400000000000002</v>
          </cell>
        </row>
        <row r="10">
          <cell r="G10">
            <v>0.83</v>
          </cell>
          <cell r="H10">
            <v>0.64400000000000002</v>
          </cell>
          <cell r="X10">
            <v>0.64400000000000002</v>
          </cell>
        </row>
        <row r="11">
          <cell r="G11">
            <v>0.84</v>
          </cell>
          <cell r="H11">
            <v>0.64400000000000002</v>
          </cell>
          <cell r="X11">
            <v>0.64400000000000002</v>
          </cell>
        </row>
        <row r="12">
          <cell r="D12">
            <v>0.92</v>
          </cell>
          <cell r="G12">
            <v>0.85</v>
          </cell>
          <cell r="H12">
            <v>0.64400000000000002</v>
          </cell>
          <cell r="X12">
            <v>0.64400000000000002</v>
          </cell>
        </row>
        <row r="13">
          <cell r="G13">
            <v>0.86</v>
          </cell>
          <cell r="H13">
            <v>0.64400000000000002</v>
          </cell>
          <cell r="X13">
            <v>0.64400000000000002</v>
          </cell>
        </row>
        <row r="14">
          <cell r="G14">
            <v>0.87</v>
          </cell>
          <cell r="H14">
            <v>0.64400000000000002</v>
          </cell>
          <cell r="X14">
            <v>0.64400000000000002</v>
          </cell>
        </row>
        <row r="15">
          <cell r="G15">
            <v>0.88</v>
          </cell>
          <cell r="H15">
            <v>0.64400000000000002</v>
          </cell>
          <cell r="X15">
            <v>0.64400000000000002</v>
          </cell>
        </row>
        <row r="16">
          <cell r="G16">
            <v>0.89</v>
          </cell>
          <cell r="H16">
            <v>0.64400000000000002</v>
          </cell>
          <cell r="X16">
            <v>0.64400000000000002</v>
          </cell>
        </row>
        <row r="17">
          <cell r="G17">
            <v>0.9</v>
          </cell>
          <cell r="H17">
            <v>0.7358709677419355</v>
          </cell>
          <cell r="X17">
            <v>0.7358709677419355</v>
          </cell>
        </row>
        <row r="18">
          <cell r="G18">
            <v>0.91</v>
          </cell>
          <cell r="H18">
            <v>0.77032258064516135</v>
          </cell>
          <cell r="X18">
            <v>0.77032258064516135</v>
          </cell>
        </row>
        <row r="19">
          <cell r="G19">
            <v>0.92</v>
          </cell>
          <cell r="H19">
            <v>0.96554838709677426</v>
          </cell>
          <cell r="X19">
            <v>0.96554838709677426</v>
          </cell>
        </row>
        <row r="20">
          <cell r="G20">
            <v>0.93</v>
          </cell>
          <cell r="H20">
            <v>0.98277419354838713</v>
          </cell>
          <cell r="X20">
            <v>0.98277419354838713</v>
          </cell>
        </row>
        <row r="21">
          <cell r="G21">
            <v>0.94</v>
          </cell>
          <cell r="H21">
            <v>0.98277419354838713</v>
          </cell>
          <cell r="X21">
            <v>0.98277419354838713</v>
          </cell>
        </row>
        <row r="22">
          <cell r="G22">
            <v>0.95</v>
          </cell>
          <cell r="H22">
            <v>0.98277419354838713</v>
          </cell>
          <cell r="X22">
            <v>0.98277419354838713</v>
          </cell>
        </row>
        <row r="23">
          <cell r="G23">
            <v>0.96</v>
          </cell>
          <cell r="H23">
            <v>1</v>
          </cell>
          <cell r="X23">
            <v>1</v>
          </cell>
        </row>
        <row r="27">
          <cell r="C27">
            <v>0.8</v>
          </cell>
        </row>
      </sheetData>
      <sheetData sheetId="15">
        <row r="4">
          <cell r="D4">
            <v>8</v>
          </cell>
          <cell r="G4">
            <v>0.78</v>
          </cell>
          <cell r="H4">
            <v>717</v>
          </cell>
          <cell r="X4">
            <v>337.56020000000001</v>
          </cell>
        </row>
        <row r="5">
          <cell r="G5">
            <v>0.8</v>
          </cell>
          <cell r="H5">
            <v>717</v>
          </cell>
        </row>
        <row r="6">
          <cell r="D6">
            <v>0.92</v>
          </cell>
          <cell r="G6">
            <v>0.81</v>
          </cell>
          <cell r="H6">
            <v>753</v>
          </cell>
        </row>
        <row r="7">
          <cell r="G7">
            <v>0.9</v>
          </cell>
          <cell r="H7">
            <v>974</v>
          </cell>
        </row>
        <row r="8">
          <cell r="G8">
            <v>0.92</v>
          </cell>
          <cell r="H8">
            <v>974</v>
          </cell>
        </row>
        <row r="9">
          <cell r="G9">
            <v>0.96</v>
          </cell>
          <cell r="H9">
            <v>974</v>
          </cell>
        </row>
        <row r="12">
          <cell r="E12">
            <v>816.18972332015812</v>
          </cell>
        </row>
        <row r="13">
          <cell r="E13">
            <v>816.18972332015812</v>
          </cell>
        </row>
        <row r="14">
          <cell r="E14">
            <v>816.18972332015812</v>
          </cell>
        </row>
        <row r="15">
          <cell r="E15">
            <v>857.16996047430837</v>
          </cell>
        </row>
        <row r="16">
          <cell r="E16">
            <v>857.16996047430837</v>
          </cell>
        </row>
        <row r="17">
          <cell r="E17">
            <v>1108.7430830039527</v>
          </cell>
        </row>
        <row r="18">
          <cell r="E18">
            <v>1108.7430830039527</v>
          </cell>
        </row>
        <row r="19">
          <cell r="E19">
            <v>1108.7430830039527</v>
          </cell>
        </row>
        <row r="20">
          <cell r="E20">
            <v>1108.7430830039527</v>
          </cell>
        </row>
        <row r="21">
          <cell r="E21">
            <v>1108.7430830039527</v>
          </cell>
        </row>
      </sheetData>
      <sheetData sheetId="16">
        <row r="5">
          <cell r="D5">
            <v>42</v>
          </cell>
          <cell r="E5">
            <v>28.690565487905797</v>
          </cell>
          <cell r="N5">
            <v>0</v>
          </cell>
        </row>
        <row r="6">
          <cell r="D6">
            <v>42</v>
          </cell>
          <cell r="E6">
            <v>28.690565487905797</v>
          </cell>
        </row>
        <row r="7">
          <cell r="D7">
            <v>52</v>
          </cell>
          <cell r="E7">
            <v>36.125849695825025</v>
          </cell>
        </row>
        <row r="8">
          <cell r="D8">
            <v>42</v>
          </cell>
          <cell r="E8">
            <v>28.690565487905797</v>
          </cell>
        </row>
        <row r="9">
          <cell r="D9">
            <v>52</v>
          </cell>
          <cell r="E9">
            <v>36.125849695825025</v>
          </cell>
        </row>
        <row r="10">
          <cell r="D10">
            <v>42</v>
          </cell>
          <cell r="E10">
            <v>38.423979083452345</v>
          </cell>
        </row>
        <row r="11">
          <cell r="D11">
            <v>42</v>
          </cell>
          <cell r="E11">
            <v>38.423979083452345</v>
          </cell>
        </row>
        <row r="12">
          <cell r="D12">
            <v>52</v>
          </cell>
          <cell r="E12">
            <v>48.899409168524336</v>
          </cell>
        </row>
        <row r="13">
          <cell r="D13">
            <v>52</v>
          </cell>
          <cell r="E13">
            <v>49.930791778310038</v>
          </cell>
        </row>
        <row r="14">
          <cell r="D14">
            <v>52</v>
          </cell>
          <cell r="E14">
            <v>49.930791778310038</v>
          </cell>
        </row>
        <row r="16">
          <cell r="D16">
            <v>5</v>
          </cell>
        </row>
        <row r="18">
          <cell r="L18">
            <v>1.0672313393329804</v>
          </cell>
        </row>
      </sheetData>
      <sheetData sheetId="17">
        <row r="4">
          <cell r="D4">
            <v>1</v>
          </cell>
        </row>
        <row r="10">
          <cell r="C10">
            <v>1</v>
          </cell>
          <cell r="D10">
            <v>1</v>
          </cell>
          <cell r="E10">
            <v>1</v>
          </cell>
          <cell r="H10">
            <v>28.592194672224558</v>
          </cell>
          <cell r="I10">
            <v>28.592194672224558</v>
          </cell>
          <cell r="J10">
            <v>28.592194672224558</v>
          </cell>
          <cell r="N10">
            <v>10.67521839661357</v>
          </cell>
          <cell r="O10">
            <v>10.67521839661357</v>
          </cell>
          <cell r="P10">
            <v>10.67521839661357</v>
          </cell>
          <cell r="T10">
            <v>16.868756602246524</v>
          </cell>
          <cell r="U10">
            <v>16.868756602246524</v>
          </cell>
          <cell r="V10">
            <v>16.868756602246524</v>
          </cell>
        </row>
        <row r="11">
          <cell r="C11">
            <v>0.96653103549567809</v>
          </cell>
          <cell r="D11">
            <v>0.80239595833268995</v>
          </cell>
          <cell r="E11">
            <v>0.84284943081385577</v>
          </cell>
          <cell r="H11">
            <v>27.635243523639211</v>
          </cell>
          <cell r="I11">
            <v>27.635243523639211</v>
          </cell>
          <cell r="J11">
            <v>27.635243523639211</v>
          </cell>
          <cell r="N11">
            <v>8.565752095761507</v>
          </cell>
          <cell r="O11">
            <v>8.565752095761507</v>
          </cell>
          <cell r="P11">
            <v>8.565752095761507</v>
          </cell>
          <cell r="T11">
            <v>14.217821900740955</v>
          </cell>
          <cell r="U11">
            <v>14.217821900740955</v>
          </cell>
          <cell r="V11">
            <v>14.217821900740955</v>
          </cell>
        </row>
        <row r="12">
          <cell r="C12">
            <v>0.97558288037582053</v>
          </cell>
          <cell r="D12">
            <v>0.94300264928035371</v>
          </cell>
          <cell r="E12">
            <v>0.94928609601974301</v>
          </cell>
          <cell r="H12">
            <v>27.894055634595023</v>
          </cell>
          <cell r="I12">
            <v>27.894055634595023</v>
          </cell>
          <cell r="J12">
            <v>27.894055634595023</v>
          </cell>
          <cell r="N12">
            <v>10.066759229652966</v>
          </cell>
          <cell r="O12">
            <v>10.066759229652966</v>
          </cell>
          <cell r="P12">
            <v>10.066759229652966</v>
          </cell>
          <cell r="T12">
            <v>16.013276099653869</v>
          </cell>
          <cell r="U12">
            <v>16.013276099653869</v>
          </cell>
          <cell r="V12">
            <v>16.013276099653869</v>
          </cell>
        </row>
        <row r="13">
          <cell r="C13">
            <v>0.97834843043426889</v>
          </cell>
          <cell r="D13">
            <v>1.0367023026094961</v>
          </cell>
          <cell r="E13">
            <v>1.1143585819770787</v>
          </cell>
          <cell r="H13">
            <v>27.973128780241961</v>
          </cell>
          <cell r="I13">
            <v>27.973128780241961</v>
          </cell>
          <cell r="J13">
            <v>27.973128780241961</v>
          </cell>
          <cell r="N13">
            <v>11.067023492628541</v>
          </cell>
          <cell r="O13">
            <v>11.067023492628541</v>
          </cell>
          <cell r="P13">
            <v>11.067023492628541</v>
          </cell>
          <cell r="T13">
            <v>18.797843686995922</v>
          </cell>
          <cell r="U13">
            <v>18.797843686995922</v>
          </cell>
          <cell r="V13">
            <v>18.797843686995922</v>
          </cell>
        </row>
        <row r="14">
          <cell r="C14">
            <v>0.99599967755121188</v>
          </cell>
          <cell r="D14">
            <v>1.2017633115179742</v>
          </cell>
          <cell r="E14">
            <v>1.1806286902515699</v>
          </cell>
          <cell r="H14">
            <v>28.477816674017138</v>
          </cell>
          <cell r="I14">
            <v>28.477816674017138</v>
          </cell>
          <cell r="J14">
            <v>28.477816674017138</v>
          </cell>
          <cell r="N14">
            <v>12.829085811491922</v>
          </cell>
          <cell r="O14">
            <v>12.829085811491922</v>
          </cell>
          <cell r="P14">
            <v>12.829085811491922</v>
          </cell>
          <cell r="T14">
            <v>19.915738013482837</v>
          </cell>
          <cell r="U14">
            <v>19.915738013482837</v>
          </cell>
          <cell r="V14">
            <v>19.915738013482837</v>
          </cell>
        </row>
        <row r="15">
          <cell r="C15">
            <v>0.99775823984663536</v>
          </cell>
          <cell r="D15">
            <v>1.2609914232514403</v>
          </cell>
          <cell r="E15">
            <v>1.2947568667954896</v>
          </cell>
          <cell r="H15">
            <v>28.528097829511122</v>
          </cell>
          <cell r="I15">
            <v>28.527897004158245</v>
          </cell>
          <cell r="J15">
            <v>28.513053647933418</v>
          </cell>
          <cell r="N15">
            <v>13.461358839465703</v>
          </cell>
          <cell r="O15">
            <v>13.461360808341782</v>
          </cell>
          <cell r="P15">
            <v>13.461358839465703</v>
          </cell>
          <cell r="T15">
            <v>21.840938445060438</v>
          </cell>
          <cell r="U15">
            <v>21.840938445060438</v>
          </cell>
          <cell r="V15">
            <v>21.840938445060438</v>
          </cell>
        </row>
        <row r="16">
          <cell r="C16">
            <v>0.99253908752237385</v>
          </cell>
          <cell r="D16">
            <v>1.1443240276747486</v>
          </cell>
          <cell r="E16">
            <v>1.5017149940688896</v>
          </cell>
          <cell r="H16">
            <v>28.378870810231842</v>
          </cell>
          <cell r="I16">
            <v>28.449478641633032</v>
          </cell>
          <cell r="J16">
            <v>28.346935641381059</v>
          </cell>
          <cell r="N16">
            <v>12.215908911920412</v>
          </cell>
          <cell r="O16">
            <v>12.257914881552411</v>
          </cell>
          <cell r="P16">
            <v>12.013148153981833</v>
          </cell>
          <cell r="T16">
            <v>25.332064720892181</v>
          </cell>
          <cell r="U16">
            <v>25.377443375125985</v>
          </cell>
          <cell r="V16">
            <v>25.120711788054397</v>
          </cell>
        </row>
        <row r="17">
          <cell r="C17">
            <v>0.9880653513171489</v>
          </cell>
          <cell r="D17">
            <v>1.1353177338778644</v>
          </cell>
          <cell r="E17">
            <v>1.4989231158514602</v>
          </cell>
          <cell r="H17">
            <v>28.25095687373987</v>
          </cell>
          <cell r="I17">
            <v>28.431620936239895</v>
          </cell>
          <cell r="J17">
            <v>28.096020114037266</v>
          </cell>
          <cell r="N17">
            <v>12.119764758694606</v>
          </cell>
          <cell r="O17">
            <v>12.246485556325574</v>
          </cell>
          <cell r="P17">
            <v>11.993558822139665</v>
          </cell>
          <cell r="T17">
            <v>25.284969206779252</v>
          </cell>
          <cell r="U17">
            <v>25.421729303175432</v>
          </cell>
          <cell r="V17">
            <v>25.154785156250014</v>
          </cell>
        </row>
        <row r="18">
          <cell r="C18">
            <v>0.98036632179244187</v>
          </cell>
          <cell r="D18">
            <v>1.0879127803981878</v>
          </cell>
          <cell r="E18">
            <v>1.4661986148759947</v>
          </cell>
          <cell r="H18">
            <v>28.030824722782242</v>
          </cell>
          <cell r="I18">
            <v>28.318556262600772</v>
          </cell>
          <cell r="J18">
            <v>27.747570407006037</v>
          </cell>
          <cell r="N18">
            <v>11.613706527217754</v>
          </cell>
          <cell r="O18">
            <v>11.88364927230338</v>
          </cell>
          <cell r="P18">
            <v>11.462107012348799</v>
          </cell>
          <cell r="T18">
            <v>24.732947564894143</v>
          </cell>
          <cell r="U18">
            <v>25.009186775453625</v>
          </cell>
          <cell r="V18">
            <v>24.581926899571613</v>
          </cell>
        </row>
        <row r="19">
          <cell r="C19">
            <v>0.97162673956798573</v>
          </cell>
          <cell r="D19">
            <v>1.0613414287400473</v>
          </cell>
          <cell r="E19">
            <v>1.4485962428974537</v>
          </cell>
          <cell r="H19">
            <v>27.780940886466681</v>
          </cell>
          <cell r="I19">
            <v>28.193711803805417</v>
          </cell>
          <cell r="J19">
            <v>27.358296055947562</v>
          </cell>
          <cell r="N19">
            <v>11.330051545173884</v>
          </cell>
          <cell r="O19">
            <v>11.538484634891663</v>
          </cell>
          <cell r="P19">
            <v>11.112480901902762</v>
          </cell>
          <cell r="T19">
            <v>24.436017436365933</v>
          </cell>
          <cell r="U19">
            <v>24.645622007308489</v>
          </cell>
          <cell r="V19">
            <v>24.219311129662348</v>
          </cell>
        </row>
        <row r="20">
          <cell r="C20">
            <v>0.95706402859617101</v>
          </cell>
          <cell r="D20">
            <v>1.0242028239233356</v>
          </cell>
          <cell r="E20">
            <v>1.4235695991157189</v>
          </cell>
          <cell r="H20">
            <v>27.364561019405212</v>
          </cell>
          <cell r="I20">
            <v>27.8324289629536</v>
          </cell>
          <cell r="J20">
            <v>26.878931845388077</v>
          </cell>
          <cell r="N20">
            <v>10.933588827809961</v>
          </cell>
          <cell r="O20">
            <v>11.221108713457651</v>
          </cell>
          <cell r="P20">
            <v>10.787214709866426</v>
          </cell>
          <cell r="T20">
            <v>24.013849073840721</v>
          </cell>
          <cell r="U20">
            <v>24.299058483492953</v>
          </cell>
          <cell r="V20">
            <v>23.863773469002012</v>
          </cell>
        </row>
        <row r="21">
          <cell r="C21">
            <v>0.94882423668968108</v>
          </cell>
          <cell r="D21">
            <v>1.0096332551000557</v>
          </cell>
          <cell r="E21">
            <v>1.4139810381074369</v>
          </cell>
          <cell r="H21">
            <v>27.128967285156232</v>
          </cell>
          <cell r="I21">
            <v>27.684341922883096</v>
          </cell>
          <cell r="J21">
            <v>26.673052387852799</v>
          </cell>
          <cell r="N21">
            <v>10.778055498676956</v>
          </cell>
          <cell r="O21">
            <v>11.031950919858891</v>
          </cell>
          <cell r="P21">
            <v>10.50724349483365</v>
          </cell>
          <cell r="T21">
            <v>23.852101972026219</v>
          </cell>
          <cell r="U21">
            <v>24.096459173387146</v>
          </cell>
          <cell r="V21">
            <v>23.576335291708695</v>
          </cell>
        </row>
        <row r="22">
          <cell r="C22">
            <v>0.94489883753349901</v>
          </cell>
          <cell r="D22">
            <v>0.99112389382628219</v>
          </cell>
          <cell r="E22">
            <v>1.4016809003956729</v>
          </cell>
          <cell r="H22">
            <v>27.016731508316489</v>
          </cell>
          <cell r="I22">
            <v>27.552756032636076</v>
          </cell>
          <cell r="J22">
            <v>26.369871077998965</v>
          </cell>
          <cell r="N22">
            <v>10.580464024697601</v>
          </cell>
          <cell r="O22">
            <v>10.851588095388077</v>
          </cell>
          <cell r="P22">
            <v>10.291021531628026</v>
          </cell>
          <cell r="T22">
            <v>23.644613942792361</v>
          </cell>
          <cell r="U22">
            <v>23.900713520665288</v>
          </cell>
          <cell r="V22">
            <v>23.360215710055432</v>
          </cell>
        </row>
        <row r="23">
          <cell r="C23">
            <v>0.93999183036098033</v>
          </cell>
          <cell r="D23">
            <v>0.99527228142511592</v>
          </cell>
          <cell r="E23">
            <v>1.4039600394404752</v>
          </cell>
          <cell r="H23">
            <v>26.876429403981831</v>
          </cell>
          <cell r="I23">
            <v>27.510007796749004</v>
          </cell>
          <cell r="J23">
            <v>26.19296953755045</v>
          </cell>
          <cell r="N23">
            <v>10.624748968308955</v>
          </cell>
          <cell r="O23">
            <v>10.844594647807483</v>
          </cell>
          <cell r="P23">
            <v>10.322372928742441</v>
          </cell>
          <cell r="T23">
            <v>23.683060184601807</v>
          </cell>
          <cell r="U23">
            <v>23.885433073966759</v>
          </cell>
          <cell r="V23">
            <v>23.390296197706629</v>
          </cell>
        </row>
        <row r="24">
          <cell r="C24">
            <v>0.93844026306360273</v>
          </cell>
          <cell r="D24">
            <v>0.99038283696856244</v>
          </cell>
          <cell r="E24">
            <v>1.4002040761864278</v>
          </cell>
          <cell r="H24">
            <v>26.832066689768155</v>
          </cell>
          <cell r="I24">
            <v>27.604226389238914</v>
          </cell>
          <cell r="J24">
            <v>26.175161054057497</v>
          </cell>
          <cell r="N24">
            <v>10.572553080897135</v>
          </cell>
          <cell r="O24">
            <v>10.781618179813471</v>
          </cell>
          <cell r="P24">
            <v>10.400406376008052</v>
          </cell>
          <cell r="T24">
            <v>23.619701754662298</v>
          </cell>
          <cell r="U24">
            <v>23.817776587701573</v>
          </cell>
          <cell r="V24">
            <v>23.467025264616979</v>
          </cell>
        </row>
        <row r="25">
          <cell r="C25">
            <v>0.94175183872924495</v>
          </cell>
          <cell r="D25">
            <v>0.99892896728611136</v>
          </cell>
          <cell r="E25">
            <v>1.4062073146577996</v>
          </cell>
          <cell r="H25">
            <v>26.926751905871999</v>
          </cell>
          <cell r="I25">
            <v>27.67585212953631</v>
          </cell>
          <cell r="J25">
            <v>26.250356366557419</v>
          </cell>
          <cell r="N25">
            <v>10.663784888482891</v>
          </cell>
          <cell r="O25">
            <v>10.809471868699562</v>
          </cell>
          <cell r="P25">
            <v>10.521873228011561</v>
          </cell>
          <cell r="T25">
            <v>23.720968923261111</v>
          </cell>
          <cell r="U25">
            <v>23.846711189516181</v>
          </cell>
          <cell r="V25">
            <v>23.592001638104879</v>
          </cell>
        </row>
        <row r="26">
          <cell r="C26">
            <v>0.94967934776277163</v>
          </cell>
          <cell r="D26">
            <v>1.0208930589058918</v>
          </cell>
          <cell r="E26">
            <v>1.4191055119007527</v>
          </cell>
          <cell r="H26">
            <v>27.153416787424412</v>
          </cell>
          <cell r="I26">
            <v>27.862334220640101</v>
          </cell>
          <cell r="J26">
            <v>26.378705424647226</v>
          </cell>
          <cell r="N26">
            <v>10.898256363407278</v>
          </cell>
          <cell r="O26">
            <v>11.035896547378993</v>
          </cell>
          <cell r="P26">
            <v>10.704244306010633</v>
          </cell>
          <cell r="T26">
            <v>23.938545473160257</v>
          </cell>
          <cell r="U26">
            <v>24.058611469884074</v>
          </cell>
          <cell r="V26">
            <v>23.758123582409286</v>
          </cell>
        </row>
        <row r="27">
          <cell r="C27">
            <v>0.95473846802600237</v>
          </cell>
          <cell r="D27">
            <v>1.0140669624995113</v>
          </cell>
          <cell r="E27">
            <v>1.4153507158198715</v>
          </cell>
          <cell r="H27">
            <v>27.298068138860902</v>
          </cell>
          <cell r="I27">
            <v>28.034118652343743</v>
          </cell>
          <cell r="J27">
            <v>26.430683751260077</v>
          </cell>
          <cell r="N27">
            <v>10.825386293472826</v>
          </cell>
          <cell r="O27">
            <v>10.99895058908769</v>
          </cell>
          <cell r="P27">
            <v>10.614950856854813</v>
          </cell>
          <cell r="T27">
            <v>23.8752067319808</v>
          </cell>
          <cell r="U27">
            <v>24.038637222782242</v>
          </cell>
          <cell r="V27">
            <v>23.683398831275252</v>
          </cell>
        </row>
        <row r="28">
          <cell r="C28">
            <v>0.9515091807910524</v>
          </cell>
          <cell r="D28">
            <v>1.0094419045550331</v>
          </cell>
          <cell r="E28">
            <v>1.4128688387958184</v>
          </cell>
          <cell r="H28">
            <v>27.205735729586682</v>
          </cell>
          <cell r="I28">
            <v>27.932302167338733</v>
          </cell>
          <cell r="J28">
            <v>26.349558184223792</v>
          </cell>
          <cell r="N28">
            <v>10.776012789818529</v>
          </cell>
          <cell r="O28">
            <v>10.952318745274736</v>
          </cell>
          <cell r="P28">
            <v>10.553706015309935</v>
          </cell>
          <cell r="T28">
            <v>23.833340552545341</v>
          </cell>
          <cell r="U28">
            <v>23.989177088583638</v>
          </cell>
          <cell r="V28">
            <v>23.630766837827611</v>
          </cell>
        </row>
        <row r="29">
          <cell r="C29">
            <v>0.95198466331317322</v>
          </cell>
          <cell r="D29">
            <v>1.0191785580225425</v>
          </cell>
          <cell r="E29">
            <v>1.4186741246979246</v>
          </cell>
          <cell r="H29">
            <v>27.219330818422399</v>
          </cell>
          <cell r="I29">
            <v>27.898311491935484</v>
          </cell>
          <cell r="J29">
            <v>26.32184231665827</v>
          </cell>
          <cell r="N29">
            <v>10.879953692036336</v>
          </cell>
          <cell r="O29">
            <v>10.957793205015122</v>
          </cell>
          <cell r="P29">
            <v>10.556627827305908</v>
          </cell>
          <cell r="T29">
            <v>23.931268507434424</v>
          </cell>
          <cell r="U29">
            <v>23.987365722656204</v>
          </cell>
          <cell r="V29">
            <v>23.621314264112929</v>
          </cell>
        </row>
        <row r="30">
          <cell r="C30">
            <v>0.9538099515410966</v>
          </cell>
          <cell r="D30">
            <v>1.0188075685080351</v>
          </cell>
          <cell r="E30">
            <v>1.4169139108435365</v>
          </cell>
          <cell r="H30">
            <v>27.271519814768105</v>
          </cell>
          <cell r="I30">
            <v>27.877100790700592</v>
          </cell>
          <cell r="J30">
            <v>26.346813571068591</v>
          </cell>
          <cell r="N30">
            <v>10.875993297946115</v>
          </cell>
          <cell r="O30">
            <v>10.947976389238917</v>
          </cell>
          <cell r="P30">
            <v>10.545961441532283</v>
          </cell>
          <cell r="T30">
            <v>23.901575888356849</v>
          </cell>
          <cell r="U30">
            <v>23.958070816532231</v>
          </cell>
          <cell r="V30">
            <v>23.652564264112929</v>
          </cell>
        </row>
        <row r="31">
          <cell r="C31">
            <v>0.95387165064896318</v>
          </cell>
          <cell r="D31">
            <v>1.0321782224225122</v>
          </cell>
          <cell r="E31">
            <v>1.4249231698384395</v>
          </cell>
          <cell r="H31">
            <v>27.273283927671329</v>
          </cell>
          <cell r="I31">
            <v>27.915594285534244</v>
          </cell>
          <cell r="J31">
            <v>26.428531769783223</v>
          </cell>
          <cell r="N31">
            <v>11.018727948588696</v>
          </cell>
          <cell r="O31">
            <v>11.165628740864413</v>
          </cell>
          <cell r="P31">
            <v>10.724259899508541</v>
          </cell>
          <cell r="T31">
            <v>24.036682128906222</v>
          </cell>
          <cell r="U31">
            <v>24.156740250126038</v>
          </cell>
          <cell r="V31">
            <v>23.78827298072072</v>
          </cell>
        </row>
        <row r="32">
          <cell r="C32">
            <v>0.95544993586358895</v>
          </cell>
          <cell r="D32">
            <v>1.0472361731669646</v>
          </cell>
          <cell r="E32">
            <v>1.4331805698488234</v>
          </cell>
          <cell r="H32">
            <v>27.318410565776205</v>
          </cell>
          <cell r="I32">
            <v>28.02419551726307</v>
          </cell>
          <cell r="J32">
            <v>26.47372534967236</v>
          </cell>
          <cell r="N32">
            <v>11.179474861391174</v>
          </cell>
          <cell r="O32">
            <v>11.283172607421832</v>
          </cell>
          <cell r="P32">
            <v>10.904430758568568</v>
          </cell>
          <cell r="T32">
            <v>24.175974199848774</v>
          </cell>
          <cell r="U32">
            <v>24.251283707157263</v>
          </cell>
          <cell r="V32">
            <v>23.925247684601807</v>
          </cell>
        </row>
        <row r="33">
          <cell r="C33">
            <v>0.95896685387259828</v>
          </cell>
          <cell r="D33">
            <v>1.0586402045643162</v>
          </cell>
          <cell r="E33">
            <v>1.4405233729649041</v>
          </cell>
          <cell r="H33">
            <v>27.418966970136051</v>
          </cell>
          <cell r="I33">
            <v>28.103497905115976</v>
          </cell>
          <cell r="J33">
            <v>26.536997149067563</v>
          </cell>
          <cell r="N33">
            <v>11.301215387159742</v>
          </cell>
          <cell r="O33">
            <v>11.410045992943587</v>
          </cell>
          <cell r="P33">
            <v>10.960551600302452</v>
          </cell>
          <cell r="T33">
            <v>24.299838158392156</v>
          </cell>
          <cell r="U33">
            <v>24.380886939264101</v>
          </cell>
          <cell r="V33">
            <v>23.986410817792308</v>
          </cell>
        </row>
        <row r="34">
          <cell r="C34">
            <v>0.96063080168787762</v>
          </cell>
          <cell r="D34">
            <v>1.0611098715262941</v>
          </cell>
          <cell r="E34">
            <v>1.4400185705698223</v>
          </cell>
          <cell r="H34">
            <v>27.46654288999494</v>
          </cell>
          <cell r="I34">
            <v>28.244567871093778</v>
          </cell>
          <cell r="J34">
            <v>26.598128780241961</v>
          </cell>
          <cell r="N34">
            <v>11.327579621345755</v>
          </cell>
          <cell r="O34">
            <v>11.5158238564768</v>
          </cell>
          <cell r="P34">
            <v>11.127099806262606</v>
          </cell>
          <cell r="T34">
            <v>24.291322769657292</v>
          </cell>
          <cell r="U34">
            <v>24.462908344884024</v>
          </cell>
          <cell r="V34">
            <v>24.129455566406296</v>
          </cell>
        </row>
        <row r="35">
          <cell r="C35">
            <v>0.95906780352899612</v>
          </cell>
          <cell r="D35">
            <v>1.0653547182432461</v>
          </cell>
          <cell r="E35">
            <v>1.4418688901927641</v>
          </cell>
          <cell r="H35">
            <v>27.421853342363871</v>
          </cell>
          <cell r="I35">
            <v>28.453715662802374</v>
          </cell>
          <cell r="J35">
            <v>26.635923324092698</v>
          </cell>
          <cell r="N35">
            <v>11.372894287109368</v>
          </cell>
          <cell r="O35">
            <v>11.768672820060491</v>
          </cell>
          <cell r="P35">
            <v>11.222701534148232</v>
          </cell>
          <cell r="T35">
            <v>24.322535361013056</v>
          </cell>
          <cell r="U35">
            <v>24.702672158518194</v>
          </cell>
          <cell r="V35">
            <v>24.209681357106891</v>
          </cell>
        </row>
        <row r="36">
          <cell r="C36">
            <v>0.95923492823300771</v>
          </cell>
          <cell r="D36">
            <v>1.0749583946091059</v>
          </cell>
          <cell r="E36">
            <v>1.4474234672984272</v>
          </cell>
          <cell r="H36">
            <v>27.426631804435509</v>
          </cell>
          <cell r="I36">
            <v>28.666657478578582</v>
          </cell>
          <cell r="J36">
            <v>26.691114856350762</v>
          </cell>
          <cell r="N36">
            <v>11.475415629725315</v>
          </cell>
          <cell r="O36">
            <v>11.884015483240878</v>
          </cell>
          <cell r="P36">
            <v>11.321459370274685</v>
          </cell>
          <cell r="T36">
            <v>24.416234170236901</v>
          </cell>
          <cell r="U36">
            <v>24.799570391255017</v>
          </cell>
          <cell r="V36">
            <v>24.301669213079638</v>
          </cell>
        </row>
        <row r="37">
          <cell r="C37">
            <v>0.96054011226258751</v>
          </cell>
          <cell r="D37">
            <v>1.0885567326178798</v>
          </cell>
          <cell r="E37">
            <v>1.4553010691600006</v>
          </cell>
          <cell r="H37">
            <v>27.463949880292333</v>
          </cell>
          <cell r="I37">
            <v>28.781805223034322</v>
          </cell>
          <cell r="J37">
            <v>26.70526123046875</v>
          </cell>
          <cell r="N37">
            <v>11.620580857799949</v>
          </cell>
          <cell r="O37">
            <v>12.073534565587199</v>
          </cell>
          <cell r="P37">
            <v>11.370471585181418</v>
          </cell>
          <cell r="T37">
            <v>24.549119518649185</v>
          </cell>
          <cell r="U37">
            <v>24.972215221774245</v>
          </cell>
          <cell r="V37">
            <v>24.341552734375018</v>
          </cell>
        </row>
        <row r="38">
          <cell r="C38">
            <v>0.96529135673198829</v>
          </cell>
          <cell r="D38">
            <v>1.0995298333661467</v>
          </cell>
          <cell r="E38">
            <v>1.4606274639113519</v>
          </cell>
          <cell r="H38">
            <v>27.599798387096772</v>
          </cell>
          <cell r="I38">
            <v>28.90771681262596</v>
          </cell>
          <cell r="J38">
            <v>26.666881930443562</v>
          </cell>
          <cell r="N38">
            <v>11.737721104775742</v>
          </cell>
          <cell r="O38">
            <v>12.243233957598246</v>
          </cell>
          <cell r="P38">
            <v>11.308612454322063</v>
          </cell>
          <cell r="T38">
            <v>24.638969175277214</v>
          </cell>
          <cell r="U38">
            <v>25.109355311239948</v>
          </cell>
          <cell r="V38">
            <v>24.259415165070553</v>
          </cell>
        </row>
        <row r="39">
          <cell r="C39">
            <v>0.96603753031775219</v>
          </cell>
          <cell r="D39">
            <v>1.1048701273718982</v>
          </cell>
          <cell r="E39">
            <v>1.4630801616062095</v>
          </cell>
          <cell r="H39">
            <v>27.621133127520203</v>
          </cell>
          <cell r="I39">
            <v>28.954412644909315</v>
          </cell>
          <cell r="J39">
            <v>26.530232091103795</v>
          </cell>
          <cell r="N39">
            <v>11.794729909589265</v>
          </cell>
          <cell r="O39">
            <v>12.209110383064568</v>
          </cell>
          <cell r="P39">
            <v>11.355481547694039</v>
          </cell>
          <cell r="T39">
            <v>24.680343135710658</v>
          </cell>
          <cell r="U39">
            <v>25.045981130292333</v>
          </cell>
          <cell r="V39">
            <v>24.296772618447587</v>
          </cell>
        </row>
        <row r="40">
          <cell r="C40">
            <v>0.96745417623787133</v>
          </cell>
          <cell r="D40">
            <v>1.113825937328309</v>
          </cell>
          <cell r="E40">
            <v>1.4675965055504734</v>
          </cell>
        </row>
        <row r="41">
          <cell r="C41">
            <v>0.96887289959866962</v>
          </cell>
          <cell r="D41">
            <v>1.1228543409135892</v>
          </cell>
          <cell r="E41">
            <v>1.47212679087892</v>
          </cell>
        </row>
        <row r="42">
          <cell r="C42">
            <v>0.97029370344661026</v>
          </cell>
          <cell r="D42">
            <v>1.1319559265541321</v>
          </cell>
          <cell r="E42">
            <v>1.4766710606268438</v>
          </cell>
        </row>
        <row r="43">
          <cell r="C43">
            <v>0.97171659083262396</v>
          </cell>
          <cell r="D43">
            <v>1.1411312874459734</v>
          </cell>
          <cell r="E43">
            <v>1.4812293579623843</v>
          </cell>
        </row>
        <row r="44">
          <cell r="C44">
            <v>0.97314156481211556</v>
          </cell>
          <cell r="D44">
            <v>1.1503810215934516</v>
          </cell>
          <cell r="E44">
            <v>1.4858017261869354</v>
          </cell>
        </row>
        <row r="45">
          <cell r="C45">
            <v>0.9745686284449705</v>
          </cell>
          <cell r="D45">
            <v>1.1597057318481843</v>
          </cell>
          <cell r="E45">
            <v>1.4903882087355569</v>
          </cell>
        </row>
        <row r="46">
          <cell r="C46">
            <v>0.97599778479556132</v>
          </cell>
          <cell r="D46">
            <v>1.1691060259483583</v>
          </cell>
          <cell r="E46">
            <v>1.4949888491773873</v>
          </cell>
        </row>
        <row r="47">
          <cell r="C47">
            <v>0.9774290369327544</v>
          </cell>
          <cell r="D47">
            <v>1.1785825165583392</v>
          </cell>
          <cell r="E47">
            <v>1.4996036912160573</v>
          </cell>
        </row>
        <row r="48">
          <cell r="C48">
            <v>0.97886238792991631</v>
          </cell>
          <cell r="D48">
            <v>1.1881358213086015</v>
          </cell>
          <cell r="E48">
            <v>1.5042327786901053</v>
          </cell>
        </row>
        <row r="49">
          <cell r="C49">
            <v>0.98029784086492078</v>
          </cell>
          <cell r="D49">
            <v>1.197766562835983</v>
          </cell>
          <cell r="E49">
            <v>1.5088761555733938</v>
          </cell>
        </row>
        <row r="50">
          <cell r="C50">
            <v>0.98173539882015481</v>
          </cell>
          <cell r="D50">
            <v>1.2074753688242652</v>
          </cell>
          <cell r="E50">
            <v>1.5135338659755271</v>
          </cell>
        </row>
        <row r="51">
          <cell r="C51">
            <v>0.98317506488252582</v>
          </cell>
          <cell r="D51">
            <v>1.2172628720450824</v>
          </cell>
          <cell r="E51">
            <v>1.5182059541422701</v>
          </cell>
        </row>
        <row r="52">
          <cell r="C52">
            <v>0.9846168421434679</v>
          </cell>
          <cell r="D52">
            <v>1.2271297103991627</v>
          </cell>
          <cell r="E52">
            <v>1.5228924644559692</v>
          </cell>
        </row>
        <row r="53">
          <cell r="C53">
            <v>0.98606073369894853</v>
          </cell>
          <cell r="D53">
            <v>1.2370765269579032</v>
          </cell>
          <cell r="E53">
            <v>1.5275934414359729</v>
          </cell>
        </row>
        <row r="54">
          <cell r="C54">
            <v>0.98750674264947536</v>
          </cell>
          <cell r="D54">
            <v>1.2471039700052817</v>
          </cell>
          <cell r="E54">
            <v>1.5323089297390557</v>
          </cell>
        </row>
        <row r="55">
          <cell r="C55">
            <v>0.9889548721001028</v>
          </cell>
          <cell r="D55">
            <v>1.25721269308011</v>
          </cell>
          <cell r="E55">
            <v>1.537038974159842</v>
          </cell>
        </row>
        <row r="56">
          <cell r="C56">
            <v>0.99040512516043866</v>
          </cell>
          <cell r="D56">
            <v>1.2674033550186266</v>
          </cell>
          <cell r="E56">
            <v>1.5417836196312313</v>
          </cell>
        </row>
        <row r="57">
          <cell r="C57">
            <v>0.99185750494465075</v>
          </cell>
          <cell r="D57">
            <v>1.2776766199974376</v>
          </cell>
          <cell r="E57">
            <v>1.5465429112248255</v>
          </cell>
        </row>
        <row r="58">
          <cell r="C58">
            <v>0.99331201457147367</v>
          </cell>
          <cell r="D58">
            <v>1.288033157576804</v>
          </cell>
          <cell r="E58">
            <v>1.5513168941513567</v>
          </cell>
        </row>
        <row r="59">
          <cell r="C59">
            <v>0.99476865716421559</v>
          </cell>
          <cell r="D59">
            <v>1.29847364274428</v>
          </cell>
          <cell r="E59">
            <v>1.5561056137611169</v>
          </cell>
        </row>
        <row r="60">
          <cell r="C60">
            <v>0.99622743585076479</v>
          </cell>
          <cell r="D60">
            <v>1.3089987559587057</v>
          </cell>
          <cell r="E60">
            <v>1.5609091155443886</v>
          </cell>
        </row>
        <row r="61">
          <cell r="C61">
            <v>0.99768835376359633</v>
          </cell>
          <cell r="D61">
            <v>1.3196091831945562</v>
          </cell>
          <cell r="E61">
            <v>1.5657274451318774</v>
          </cell>
        </row>
        <row r="62">
          <cell r="C62">
            <v>0.99915141403977914</v>
          </cell>
          <cell r="D62">
            <v>1.3303056159866493</v>
          </cell>
          <cell r="E62">
            <v>1.5705606482951451</v>
          </cell>
        </row>
        <row r="63">
          <cell r="C63">
            <v>1.0006166198209823</v>
          </cell>
          <cell r="D63">
            <v>1.3410887514752172</v>
          </cell>
          <cell r="E63">
            <v>1.5754087709470439</v>
          </cell>
        </row>
        <row r="64">
          <cell r="C64">
            <v>1.0020839742534819</v>
          </cell>
          <cell r="D64">
            <v>1.3519592924513419</v>
          </cell>
          <cell r="E64">
            <v>1.5802718591421541</v>
          </cell>
        </row>
        <row r="65">
          <cell r="C65">
            <v>1.0035534804881683</v>
          </cell>
          <cell r="D65">
            <v>1.36291794740276</v>
          </cell>
          <cell r="E65">
            <v>1.5851499590772198</v>
          </cell>
        </row>
        <row r="66">
          <cell r="C66">
            <v>1.0050251416805522</v>
          </cell>
          <cell r="D66">
            <v>1.3739654305600379</v>
          </cell>
          <cell r="E66">
            <v>1.5900431170915894</v>
          </cell>
        </row>
        <row r="67">
          <cell r="C67">
            <v>1.0064989609907717</v>
          </cell>
          <cell r="D67">
            <v>1.3851024619431229</v>
          </cell>
          <cell r="E67">
            <v>1.5949513796676544</v>
          </cell>
        </row>
        <row r="68">
          <cell r="C68">
            <v>1.007974941583599</v>
          </cell>
          <cell r="D68">
            <v>1.3963297674082691</v>
          </cell>
          <cell r="E68">
            <v>1.5998747934312922</v>
          </cell>
        </row>
        <row r="69">
          <cell r="C69">
            <v>1.0094530866284475</v>
          </cell>
          <cell r="D69">
            <v>1.4076480786953462</v>
          </cell>
          <cell r="E69">
            <v>1.6048134051523077</v>
          </cell>
        </row>
        <row r="70">
          <cell r="C70">
            <v>1.0109333992993781</v>
          </cell>
          <cell r="D70">
            <v>1.4190581334755303</v>
          </cell>
          <cell r="E70">
            <v>1.6097672617448791</v>
          </cell>
        </row>
        <row r="71">
          <cell r="C71">
            <v>1.0124158827751066</v>
          </cell>
          <cell r="D71">
            <v>1.4305606753993814</v>
          </cell>
          <cell r="E71">
            <v>1.6147364102680017</v>
          </cell>
        </row>
        <row r="72">
          <cell r="C72">
            <v>1.0139005402390102</v>
          </cell>
          <cell r="D72">
            <v>1.4421564541453109</v>
          </cell>
          <cell r="E72">
            <v>1.6197208979259372</v>
          </cell>
        </row>
        <row r="73">
          <cell r="C73">
            <v>1.0153873748791342</v>
          </cell>
          <cell r="D73">
            <v>1.4538462254684423</v>
          </cell>
          <cell r="E73">
            <v>1.6247207720686598</v>
          </cell>
        </row>
        <row r="74">
          <cell r="C74">
            <v>1.016876389888199</v>
          </cell>
          <cell r="D74">
            <v>1.4656307512498674</v>
          </cell>
          <cell r="E74">
            <v>1.629736080192308</v>
          </cell>
        </row>
        <row r="75">
          <cell r="C75">
            <v>1.0183675884636072</v>
          </cell>
          <cell r="D75">
            <v>1.4775107995463015</v>
          </cell>
          <cell r="E75">
            <v>1.6347668699396343</v>
          </cell>
        </row>
        <row r="76">
          <cell r="C76">
            <v>1.01986097380745</v>
          </cell>
          <cell r="D76">
            <v>1.4894871446401419</v>
          </cell>
          <cell r="E76">
            <v>1.6398131891004584</v>
          </cell>
        </row>
        <row r="77">
          <cell r="C77">
            <v>1.0213565491265144</v>
          </cell>
          <cell r="D77">
            <v>1.5015605670899317</v>
          </cell>
          <cell r="E77">
            <v>1.6448750856121215</v>
          </cell>
        </row>
        <row r="78">
          <cell r="C78">
            <v>1.02285431763229</v>
          </cell>
          <cell r="D78">
            <v>1.513731853781233</v>
          </cell>
          <cell r="E78">
            <v>1.6499526075599409</v>
          </cell>
        </row>
        <row r="79">
          <cell r="C79">
            <v>1.0243542825409757</v>
          </cell>
          <cell r="D79">
            <v>1.5260017979779115</v>
          </cell>
          <cell r="E79">
            <v>1.6550458031776676</v>
          </cell>
        </row>
        <row r="80">
          <cell r="C80">
            <v>1.0258564470734872</v>
          </cell>
          <cell r="D80">
            <v>1.5383711993738378</v>
          </cell>
          <cell r="E80">
            <v>1.6601547208479439</v>
          </cell>
        </row>
        <row r="81">
          <cell r="C81">
            <v>1.0273608144554631</v>
          </cell>
          <cell r="D81">
            <v>1.5508408641450082</v>
          </cell>
          <cell r="E81">
            <v>1.6652794091027634</v>
          </cell>
        </row>
        <row r="82">
          <cell r="C82">
            <v>1.0288673879172725</v>
          </cell>
          <cell r="D82">
            <v>1.5634116050020859</v>
          </cell>
          <cell r="E82">
            <v>1.6704199166239315</v>
          </cell>
        </row>
        <row r="83">
          <cell r="C83">
            <v>1.0303761706940215</v>
          </cell>
          <cell r="D83">
            <v>1.5760842412433704</v>
          </cell>
          <cell r="E83">
            <v>1.6755762922435284</v>
          </cell>
        </row>
        <row r="84">
          <cell r="C84">
            <v>1.0318871660255606</v>
          </cell>
          <cell r="D84">
            <v>1.5888595988081953</v>
          </cell>
          <cell r="E84">
            <v>1.6807485849443728</v>
          </cell>
        </row>
        <row r="85">
          <cell r="C85">
            <v>1.0334003771564912</v>
          </cell>
          <cell r="D85">
            <v>1.601738510330758</v>
          </cell>
          <cell r="E85">
            <v>1.6859368438604874</v>
          </cell>
        </row>
        <row r="86">
          <cell r="C86">
            <v>1.0349158073361726</v>
          </cell>
          <cell r="D86">
            <v>1.6147218151943878</v>
          </cell>
          <cell r="E86">
            <v>1.6911411182775649</v>
          </cell>
        </row>
        <row r="87">
          <cell r="C87">
            <v>1.0364334598187293</v>
          </cell>
          <cell r="D87">
            <v>1.6278103595862519</v>
          </cell>
          <cell r="E87">
            <v>1.6963614576334369</v>
          </cell>
        </row>
        <row r="88">
          <cell r="C88">
            <v>1.0379533378630577</v>
          </cell>
          <cell r="D88">
            <v>1.641004996552506</v>
          </cell>
          <cell r="E88">
            <v>1.7015979115185436</v>
          </cell>
        </row>
        <row r="89">
          <cell r="C89">
            <v>1.0394754447328334</v>
          </cell>
          <cell r="D89">
            <v>1.6543065860538917</v>
          </cell>
          <cell r="E89">
            <v>1.7068505296764045</v>
          </cell>
        </row>
        <row r="90">
          <cell r="C90">
            <v>1.0409997836965179</v>
          </cell>
          <cell r="D90">
            <v>1.6677159950217844</v>
          </cell>
          <cell r="E90">
            <v>1.7121193620040911</v>
          </cell>
        </row>
        <row r="91">
          <cell r="C91">
            <v>1.0425263580273656</v>
          </cell>
          <cell r="D91">
            <v>1.6812340974146951</v>
          </cell>
          <cell r="E91">
            <v>1.7174044585527006</v>
          </cell>
        </row>
        <row r="92">
          <cell r="C92">
            <v>1.0440551710034311</v>
          </cell>
          <cell r="D92">
            <v>1.6948617742752314</v>
          </cell>
          <cell r="E92">
            <v>1.7227058695278321</v>
          </cell>
        </row>
      </sheetData>
      <sheetData sheetId="18">
        <row r="4">
          <cell r="L4">
            <v>3.2325167195356407E-2</v>
          </cell>
        </row>
        <row r="8">
          <cell r="D8">
            <v>4.0142495589450385E-2</v>
          </cell>
        </row>
        <row r="23">
          <cell r="L23">
            <v>4.0142495589450385E-2</v>
          </cell>
        </row>
      </sheetData>
      <sheetData sheetId="19">
        <row r="4">
          <cell r="D4">
            <v>20</v>
          </cell>
        </row>
        <row r="11">
          <cell r="C11">
            <v>20</v>
          </cell>
          <cell r="D11">
            <v>10</v>
          </cell>
          <cell r="E11">
            <v>30</v>
          </cell>
        </row>
      </sheetData>
      <sheetData sheetId="20">
        <row r="4">
          <cell r="H4">
            <v>1</v>
          </cell>
        </row>
        <row r="5">
          <cell r="C5" t="str">
            <v>AEO 2007 - Reference Case</v>
          </cell>
        </row>
        <row r="6">
          <cell r="C6" t="str">
            <v>AEO 2007 - High Economic Case</v>
          </cell>
        </row>
        <row r="7">
          <cell r="C7" t="str">
            <v>AEO 2007 - Low Economic Case</v>
          </cell>
        </row>
        <row r="10">
          <cell r="H10">
            <v>2015</v>
          </cell>
        </row>
        <row r="11">
          <cell r="C11">
            <v>2011</v>
          </cell>
        </row>
        <row r="12">
          <cell r="C12">
            <v>2012</v>
          </cell>
        </row>
        <row r="13">
          <cell r="C13">
            <v>2013</v>
          </cell>
        </row>
        <row r="14">
          <cell r="C14">
            <v>2014</v>
          </cell>
        </row>
        <row r="15">
          <cell r="C15">
            <v>2015</v>
          </cell>
        </row>
        <row r="18">
          <cell r="H18" t="str">
            <v>10000</v>
          </cell>
        </row>
        <row r="19">
          <cell r="C19">
            <v>1000</v>
          </cell>
        </row>
        <row r="20">
          <cell r="C20">
            <v>2000</v>
          </cell>
        </row>
        <row r="21">
          <cell r="C21">
            <v>3000</v>
          </cell>
        </row>
        <row r="22">
          <cell r="C22">
            <v>5000</v>
          </cell>
        </row>
        <row r="23">
          <cell r="C23">
            <v>10000</v>
          </cell>
        </row>
        <row r="26">
          <cell r="H26">
            <v>1</v>
          </cell>
        </row>
        <row r="27">
          <cell r="C27" t="str">
            <v>Average</v>
          </cell>
        </row>
        <row r="28">
          <cell r="C28" t="str">
            <v>High</v>
          </cell>
        </row>
        <row r="29">
          <cell r="C29" t="str">
            <v>Low</v>
          </cell>
        </row>
        <row r="32">
          <cell r="C32" t="str">
            <v>none</v>
          </cell>
        </row>
        <row r="33">
          <cell r="C33" t="str">
            <v>15%</v>
          </cell>
        </row>
      </sheetData>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ngineering"/>
      <sheetName val="Bldg Records with Annual Bills"/>
      <sheetName val="Installation Cost by State"/>
      <sheetName val="Energy Price"/>
      <sheetName val="Discount Rate"/>
      <sheetName val="Lifetime"/>
      <sheetName val="Labels"/>
    </sheetNames>
    <sheetDataSet>
      <sheetData sheetId="0"/>
      <sheetData sheetId="1"/>
      <sheetData sheetId="2">
        <row r="8">
          <cell r="C8" t="str">
            <v>EER=9.5</v>
          </cell>
          <cell r="R8">
            <v>4855.1202437420516</v>
          </cell>
          <cell r="T8">
            <v>1584.83678112655</v>
          </cell>
        </row>
      </sheetData>
      <sheetData sheetId="3"/>
      <sheetData sheetId="4"/>
      <sheetData sheetId="5"/>
      <sheetData sheetId="6"/>
      <sheetData sheetId="7"/>
      <sheetData sheetId="8">
        <row r="21">
          <cell r="F21">
            <v>0</v>
          </cell>
        </row>
        <row r="25">
          <cell r="C25">
            <v>0</v>
          </cell>
        </row>
        <row r="26">
          <cell r="F26">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eld_descr"/>
      <sheetName val="contactlog"/>
      <sheetName val="measurecost"/>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_Unitary_AC"/>
      <sheetName val="PPI_AC"/>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zoomScaleNormal="100" workbookViewId="0">
      <selection activeCell="B5" sqref="B5"/>
    </sheetView>
  </sheetViews>
  <sheetFormatPr defaultColWidth="9.140625" defaultRowHeight="15" x14ac:dyDescent="0.25"/>
  <cols>
    <col min="1" max="14" width="9.140625" style="20"/>
    <col min="15" max="15" width="6.42578125" style="20" customWidth="1"/>
    <col min="16" max="16" width="25" style="20" bestFit="1" customWidth="1"/>
    <col min="17" max="17" width="39" style="20" customWidth="1"/>
    <col min="18" max="18" width="22.28515625" style="20" customWidth="1"/>
    <col min="19" max="19" width="23" style="20" customWidth="1"/>
    <col min="20" max="16384" width="9.140625" style="20"/>
  </cols>
  <sheetData>
    <row r="1" spans="1:19" ht="18.75" x14ac:dyDescent="0.3">
      <c r="A1" s="146" t="s">
        <v>269</v>
      </c>
    </row>
    <row r="2" spans="1:19" ht="4.5" customHeight="1" x14ac:dyDescent="0.25"/>
    <row r="3" spans="1:19" ht="15.75" thickBot="1" x14ac:dyDescent="0.3">
      <c r="P3" s="224" t="s">
        <v>418</v>
      </c>
      <c r="Q3" s="224"/>
      <c r="R3" s="224"/>
      <c r="S3" s="224"/>
    </row>
    <row r="4" spans="1:19" ht="15.75" thickBot="1" x14ac:dyDescent="0.3">
      <c r="P4" s="98" t="s">
        <v>405</v>
      </c>
      <c r="Q4" s="227" t="s">
        <v>420</v>
      </c>
      <c r="R4" s="227"/>
      <c r="S4" s="227"/>
    </row>
    <row r="5" spans="1:19" ht="15.75" thickBot="1" x14ac:dyDescent="0.3">
      <c r="P5" s="98" t="s">
        <v>103</v>
      </c>
      <c r="Q5" s="228" t="s">
        <v>353</v>
      </c>
      <c r="R5" s="229"/>
      <c r="S5" s="230"/>
    </row>
    <row r="6" spans="1:19" ht="15.75" thickBot="1" x14ac:dyDescent="0.3">
      <c r="P6" s="99" t="s">
        <v>96</v>
      </c>
      <c r="Q6" s="228" t="s">
        <v>421</v>
      </c>
      <c r="R6" s="229"/>
      <c r="S6" s="230"/>
    </row>
    <row r="7" spans="1:19" ht="32.25" customHeight="1" thickBot="1" x14ac:dyDescent="0.3">
      <c r="P7" s="215" t="s">
        <v>407</v>
      </c>
      <c r="Q7" s="228" t="s">
        <v>422</v>
      </c>
      <c r="R7" s="229"/>
      <c r="S7" s="230"/>
    </row>
    <row r="8" spans="1:19" ht="36.75" customHeight="1" thickBot="1" x14ac:dyDescent="0.3">
      <c r="P8" s="99" t="s">
        <v>97</v>
      </c>
      <c r="Q8" s="228" t="s">
        <v>361</v>
      </c>
      <c r="R8" s="229"/>
      <c r="S8" s="230"/>
    </row>
    <row r="9" spans="1:19" ht="15.75" customHeight="1" thickBot="1" x14ac:dyDescent="0.3">
      <c r="P9" s="225" t="s">
        <v>408</v>
      </c>
      <c r="Q9" s="228" t="s">
        <v>354</v>
      </c>
      <c r="R9" s="229"/>
      <c r="S9" s="230"/>
    </row>
    <row r="10" spans="1:19" ht="18" customHeight="1" thickBot="1" x14ac:dyDescent="0.3">
      <c r="P10" s="226"/>
      <c r="Q10" s="137" t="s">
        <v>355</v>
      </c>
      <c r="R10" s="138" t="s">
        <v>356</v>
      </c>
      <c r="S10" s="139" t="s">
        <v>357</v>
      </c>
    </row>
    <row r="11" spans="1:19" ht="19.5" customHeight="1" thickBot="1" x14ac:dyDescent="0.3">
      <c r="P11" s="226"/>
      <c r="Q11" s="140" t="s">
        <v>358</v>
      </c>
      <c r="R11" s="139" t="s">
        <v>419</v>
      </c>
      <c r="S11" s="141" t="s">
        <v>362</v>
      </c>
    </row>
    <row r="12" spans="1:19" s="90" customFormat="1" ht="48" customHeight="1" thickBot="1" x14ac:dyDescent="0.3">
      <c r="P12" s="216" t="s">
        <v>98</v>
      </c>
      <c r="Q12" s="228" t="s">
        <v>423</v>
      </c>
      <c r="R12" s="229"/>
      <c r="S12" s="230"/>
    </row>
    <row r="13" spans="1:19" ht="47.25" customHeight="1" thickBot="1" x14ac:dyDescent="0.3">
      <c r="P13" s="211" t="s">
        <v>104</v>
      </c>
      <c r="Q13" s="228" t="s">
        <v>424</v>
      </c>
      <c r="R13" s="229"/>
      <c r="S13" s="230"/>
    </row>
    <row r="14" spans="1:19" ht="15.75" thickBot="1" x14ac:dyDescent="0.3">
      <c r="P14" s="216" t="s">
        <v>99</v>
      </c>
      <c r="Q14" s="228" t="s">
        <v>425</v>
      </c>
      <c r="R14" s="229"/>
      <c r="S14" s="230"/>
    </row>
    <row r="15" spans="1:19" ht="48.75" customHeight="1" thickBot="1" x14ac:dyDescent="0.3">
      <c r="P15" s="99" t="s">
        <v>100</v>
      </c>
      <c r="Q15" s="228" t="s">
        <v>359</v>
      </c>
      <c r="R15" s="229"/>
      <c r="S15" s="230"/>
    </row>
    <row r="16" spans="1:19" ht="36.75" customHeight="1" thickBot="1" x14ac:dyDescent="0.3">
      <c r="P16" s="99" t="s">
        <v>101</v>
      </c>
      <c r="Q16" s="228" t="s">
        <v>360</v>
      </c>
      <c r="R16" s="229"/>
      <c r="S16" s="230"/>
    </row>
    <row r="17" ht="42.75" customHeight="1" x14ac:dyDescent="0.25"/>
    <row r="18" ht="39.75" customHeight="1" x14ac:dyDescent="0.25"/>
    <row r="19" ht="28.5" customHeight="1" x14ac:dyDescent="0.25"/>
    <row r="20" ht="34.5" customHeight="1" x14ac:dyDescent="0.25"/>
  </sheetData>
  <mergeCells count="13">
    <mergeCell ref="Q13:S13"/>
    <mergeCell ref="Q14:S14"/>
    <mergeCell ref="Q15:S15"/>
    <mergeCell ref="Q16:S16"/>
    <mergeCell ref="Q12:S12"/>
    <mergeCell ref="P3:S3"/>
    <mergeCell ref="P9:P11"/>
    <mergeCell ref="Q4:S4"/>
    <mergeCell ref="Q5:S5"/>
    <mergeCell ref="Q6:S6"/>
    <mergeCell ref="Q7:S7"/>
    <mergeCell ref="Q8:S8"/>
    <mergeCell ref="Q9:S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80" zoomScaleNormal="80" workbookViewId="0">
      <selection activeCell="B5" sqref="B5"/>
    </sheetView>
  </sheetViews>
  <sheetFormatPr defaultColWidth="31.7109375" defaultRowHeight="15" x14ac:dyDescent="0.25"/>
  <cols>
    <col min="1" max="1" width="8.42578125" style="74" customWidth="1"/>
    <col min="2" max="2" width="40.7109375" style="74" bestFit="1" customWidth="1"/>
    <col min="3" max="3" width="73.42578125" style="74" customWidth="1"/>
    <col min="4" max="4" width="35" style="74" bestFit="1" customWidth="1"/>
    <col min="5" max="5" width="35" style="74" customWidth="1"/>
    <col min="6" max="16384" width="31.7109375" style="74"/>
  </cols>
  <sheetData>
    <row r="1" spans="1:4" ht="21" x14ac:dyDescent="0.35">
      <c r="A1" s="214" t="str">
        <f>README!A1</f>
        <v>Commercial Convection Ovens</v>
      </c>
    </row>
    <row r="2" spans="1:4" ht="9.75" customHeight="1" x14ac:dyDescent="0.35">
      <c r="A2" s="214"/>
    </row>
    <row r="3" spans="1:4" x14ac:dyDescent="0.25">
      <c r="B3" s="63" t="s">
        <v>80</v>
      </c>
    </row>
    <row r="5" spans="1:4" ht="32.25" customHeight="1" x14ac:dyDescent="0.25">
      <c r="A5" s="15"/>
    </row>
    <row r="6" spans="1:4" ht="12" customHeight="1" x14ac:dyDescent="0.25"/>
    <row r="7" spans="1:4" x14ac:dyDescent="0.25">
      <c r="B7" s="63"/>
    </row>
    <row r="8" spans="1:4" ht="18" x14ac:dyDescent="0.35">
      <c r="B8" s="217" t="s">
        <v>409</v>
      </c>
    </row>
    <row r="9" spans="1:4" s="75" customFormat="1" ht="15" customHeight="1" x14ac:dyDescent="0.25">
      <c r="B9" s="233" t="s">
        <v>400</v>
      </c>
      <c r="C9" s="231" t="s">
        <v>416</v>
      </c>
      <c r="D9" s="74"/>
    </row>
    <row r="10" spans="1:4" s="75" customFormat="1" ht="12" customHeight="1" thickBot="1" x14ac:dyDescent="0.3">
      <c r="B10" s="234"/>
      <c r="C10" s="232"/>
      <c r="D10" s="74"/>
    </row>
    <row r="11" spans="1:4" ht="17.25" thickBot="1" x14ac:dyDescent="0.3">
      <c r="A11" s="76"/>
      <c r="B11" s="96" t="s">
        <v>350</v>
      </c>
      <c r="C11" s="97">
        <f>'Data Analysis'!AZ7</f>
        <v>-1790.6083699516612</v>
      </c>
    </row>
    <row r="13" spans="1:4" ht="17.25" x14ac:dyDescent="0.35">
      <c r="B13" s="218" t="s">
        <v>102</v>
      </c>
    </row>
    <row r="14" spans="1:4" s="75" customFormat="1" ht="15" customHeight="1" x14ac:dyDescent="0.25">
      <c r="B14" s="233" t="s">
        <v>400</v>
      </c>
      <c r="C14" s="231" t="s">
        <v>410</v>
      </c>
      <c r="D14" s="74"/>
    </row>
    <row r="15" spans="1:4" s="75" customFormat="1" ht="12" customHeight="1" thickBot="1" x14ac:dyDescent="0.3">
      <c r="B15" s="234"/>
      <c r="C15" s="232"/>
      <c r="D15" s="74"/>
    </row>
    <row r="16" spans="1:4" ht="17.25" thickBot="1" x14ac:dyDescent="0.3">
      <c r="A16" s="76"/>
      <c r="B16" s="96" t="s">
        <v>350</v>
      </c>
      <c r="C16" s="97">
        <f>C11*$E$40</f>
        <v>-1654.8205685636603</v>
      </c>
    </row>
    <row r="18" spans="1:4" s="75" customFormat="1" ht="15" customHeight="1" x14ac:dyDescent="0.25">
      <c r="B18" s="233" t="s">
        <v>400</v>
      </c>
      <c r="C18" s="231" t="s">
        <v>411</v>
      </c>
      <c r="D18" s="74"/>
    </row>
    <row r="19" spans="1:4" s="75" customFormat="1" ht="15.75" thickBot="1" x14ac:dyDescent="0.3">
      <c r="B19" s="234"/>
      <c r="C19" s="232"/>
      <c r="D19" s="74"/>
    </row>
    <row r="20" spans="1:4" ht="17.25" thickBot="1" x14ac:dyDescent="0.3">
      <c r="A20" s="76"/>
      <c r="B20" s="96" t="s">
        <v>350</v>
      </c>
      <c r="C20" s="97">
        <f>C11*$E$41</f>
        <v>-1908.4304006944806</v>
      </c>
    </row>
    <row r="22" spans="1:4" s="75" customFormat="1" ht="15" customHeight="1" x14ac:dyDescent="0.25">
      <c r="B22" s="233" t="s">
        <v>400</v>
      </c>
      <c r="C22" s="231" t="s">
        <v>412</v>
      </c>
      <c r="D22" s="74"/>
    </row>
    <row r="23" spans="1:4" s="75" customFormat="1" ht="15.75" thickBot="1" x14ac:dyDescent="0.3">
      <c r="B23" s="234"/>
      <c r="C23" s="232"/>
      <c r="D23" s="74"/>
    </row>
    <row r="24" spans="1:4" ht="17.25" thickBot="1" x14ac:dyDescent="0.3">
      <c r="A24" s="76"/>
      <c r="B24" s="96" t="s">
        <v>350</v>
      </c>
      <c r="C24" s="97">
        <f>C11*$E$42</f>
        <v>-2020.7015454904495</v>
      </c>
    </row>
    <row r="26" spans="1:4" s="75" customFormat="1" ht="15" customHeight="1" x14ac:dyDescent="0.25">
      <c r="B26" s="233" t="s">
        <v>400</v>
      </c>
      <c r="C26" s="231" t="s">
        <v>413</v>
      </c>
      <c r="D26" s="74"/>
    </row>
    <row r="27" spans="1:4" s="75" customFormat="1" ht="15.75" thickBot="1" x14ac:dyDescent="0.3">
      <c r="B27" s="234"/>
      <c r="C27" s="232"/>
      <c r="D27" s="74"/>
    </row>
    <row r="28" spans="1:4" ht="17.25" thickBot="1" x14ac:dyDescent="0.3">
      <c r="A28" s="76"/>
      <c r="B28" s="96" t="s">
        <v>350</v>
      </c>
      <c r="C28" s="97">
        <f>C11*$E$43</f>
        <v>-2245.4228959193833</v>
      </c>
    </row>
    <row r="30" spans="1:4" s="75" customFormat="1" ht="15" customHeight="1" x14ac:dyDescent="0.25">
      <c r="B30" s="233" t="s">
        <v>400</v>
      </c>
      <c r="C30" s="231" t="s">
        <v>414</v>
      </c>
      <c r="D30" s="74"/>
    </row>
    <row r="31" spans="1:4" s="75" customFormat="1" ht="15.75" thickBot="1" x14ac:dyDescent="0.3">
      <c r="B31" s="234"/>
      <c r="C31" s="232"/>
      <c r="D31" s="74"/>
    </row>
    <row r="32" spans="1:4" ht="17.25" thickBot="1" x14ac:dyDescent="0.3">
      <c r="A32" s="76"/>
      <c r="B32" s="96" t="s">
        <v>350</v>
      </c>
      <c r="C32" s="97">
        <f>C11*$E$44</f>
        <v>-1790.6083699516612</v>
      </c>
    </row>
    <row r="34" spans="1:5" s="75" customFormat="1" ht="15" customHeight="1" x14ac:dyDescent="0.25">
      <c r="B34" s="233" t="s">
        <v>400</v>
      </c>
      <c r="C34" s="231" t="s">
        <v>415</v>
      </c>
      <c r="D34" s="74"/>
    </row>
    <row r="35" spans="1:5" s="75" customFormat="1" ht="15.75" thickBot="1" x14ac:dyDescent="0.3">
      <c r="B35" s="234"/>
      <c r="C35" s="232"/>
      <c r="D35" s="74"/>
    </row>
    <row r="36" spans="1:5" ht="17.25" thickBot="1" x14ac:dyDescent="0.3">
      <c r="A36" s="76"/>
      <c r="B36" s="96" t="s">
        <v>350</v>
      </c>
      <c r="C36" s="97">
        <f>C11*$E$45</f>
        <v>-1693.9155179742713</v>
      </c>
    </row>
    <row r="38" spans="1:5" ht="15.75" thickBot="1" x14ac:dyDescent="0.3">
      <c r="B38" s="77"/>
    </row>
    <row r="39" spans="1:5" ht="15.75" thickBot="1" x14ac:dyDescent="0.3">
      <c r="B39" s="27" t="s">
        <v>15</v>
      </c>
      <c r="C39" s="28" t="s">
        <v>16</v>
      </c>
      <c r="D39" s="28" t="s">
        <v>17</v>
      </c>
      <c r="E39" s="29" t="s">
        <v>18</v>
      </c>
    </row>
    <row r="40" spans="1:5" x14ac:dyDescent="0.25">
      <c r="B40" s="78" t="s">
        <v>19</v>
      </c>
      <c r="C40" s="79">
        <v>1</v>
      </c>
      <c r="D40" s="79" t="s">
        <v>20</v>
      </c>
      <c r="E40" s="80">
        <v>0.92416666666666669</v>
      </c>
    </row>
    <row r="41" spans="1:5" x14ac:dyDescent="0.25">
      <c r="B41" s="23" t="s">
        <v>21</v>
      </c>
      <c r="C41" s="22">
        <v>2</v>
      </c>
      <c r="D41" s="33" t="s">
        <v>22</v>
      </c>
      <c r="E41" s="30">
        <v>1.0658000000000001</v>
      </c>
    </row>
    <row r="42" spans="1:5" x14ac:dyDescent="0.25">
      <c r="B42" s="23" t="s">
        <v>23</v>
      </c>
      <c r="C42" s="22">
        <v>3</v>
      </c>
      <c r="D42" s="22" t="s">
        <v>24</v>
      </c>
      <c r="E42" s="30">
        <v>1.1284999999999998</v>
      </c>
    </row>
    <row r="43" spans="1:5" x14ac:dyDescent="0.25">
      <c r="B43" s="23" t="s">
        <v>25</v>
      </c>
      <c r="C43" s="22">
        <v>4</v>
      </c>
      <c r="D43" s="33" t="s">
        <v>26</v>
      </c>
      <c r="E43" s="30">
        <v>1.254</v>
      </c>
    </row>
    <row r="44" spans="1:5" x14ac:dyDescent="0.25">
      <c r="B44" s="23" t="s">
        <v>27</v>
      </c>
      <c r="C44" s="22">
        <v>5</v>
      </c>
      <c r="D44" s="22" t="s">
        <v>28</v>
      </c>
      <c r="E44" s="30">
        <v>1</v>
      </c>
    </row>
    <row r="45" spans="1:5" x14ac:dyDescent="0.25">
      <c r="B45" s="32" t="s">
        <v>29</v>
      </c>
      <c r="C45" s="22">
        <v>6</v>
      </c>
      <c r="D45" s="33" t="s">
        <v>30</v>
      </c>
      <c r="E45" s="30">
        <v>0.94599999999999995</v>
      </c>
    </row>
    <row r="46" spans="1:5" ht="15.75" thickBot="1" x14ac:dyDescent="0.3">
      <c r="B46" s="24" t="s">
        <v>31</v>
      </c>
      <c r="C46" s="25" t="s">
        <v>32</v>
      </c>
      <c r="D46" s="26" t="s">
        <v>32</v>
      </c>
      <c r="E46" s="31">
        <v>1</v>
      </c>
    </row>
  </sheetData>
  <mergeCells count="14">
    <mergeCell ref="B30:B31"/>
    <mergeCell ref="B34:B35"/>
    <mergeCell ref="B9:B10"/>
    <mergeCell ref="B14:B15"/>
    <mergeCell ref="B18:B19"/>
    <mergeCell ref="B22:B23"/>
    <mergeCell ref="B26:B27"/>
    <mergeCell ref="C30:C31"/>
    <mergeCell ref="C34:C35"/>
    <mergeCell ref="C9:C10"/>
    <mergeCell ref="C14:C15"/>
    <mergeCell ref="C18:C19"/>
    <mergeCell ref="C22:C23"/>
    <mergeCell ref="C26:C2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200"/>
  <sheetViews>
    <sheetView zoomScale="70" zoomScaleNormal="70" workbookViewId="0">
      <selection activeCell="A3" sqref="A3"/>
    </sheetView>
  </sheetViews>
  <sheetFormatPr defaultColWidth="19.7109375" defaultRowHeight="15" x14ac:dyDescent="0.25"/>
  <cols>
    <col min="1" max="1" width="10.140625" style="73" customWidth="1"/>
    <col min="2" max="2" width="11.7109375" style="73" customWidth="1"/>
    <col min="3" max="3" width="17.140625" style="53" bestFit="1" customWidth="1"/>
    <col min="4" max="4" width="25.42578125" style="73" customWidth="1"/>
    <col min="5" max="5" width="11.5703125" style="73" customWidth="1"/>
    <col min="6" max="6" width="14.7109375" style="73" customWidth="1"/>
    <col min="7" max="7" width="16.7109375" style="73" customWidth="1"/>
    <col min="8" max="8" width="19.140625" style="10" customWidth="1"/>
    <col min="9" max="9" width="12.85546875" style="10" customWidth="1"/>
    <col min="10" max="10" width="15.140625" style="10" customWidth="1"/>
    <col min="11" max="11" width="13.7109375" style="10" customWidth="1"/>
    <col min="12" max="12" width="19.140625" style="10" customWidth="1"/>
    <col min="13" max="13" width="16.7109375" style="56" bestFit="1" customWidth="1"/>
    <col min="14" max="14" width="13.42578125" style="56" customWidth="1"/>
    <col min="15" max="15" width="15.7109375" style="56" customWidth="1"/>
    <col min="16" max="16" width="33.140625" customWidth="1"/>
    <col min="17" max="17" width="9" style="11" customWidth="1"/>
    <col min="18" max="18" width="9.140625" customWidth="1"/>
    <col min="19" max="19" width="17.140625" style="20" bestFit="1" customWidth="1"/>
    <col min="20" max="20" width="18.5703125" style="73" customWidth="1"/>
    <col min="21" max="21" width="17" style="73" customWidth="1"/>
    <col min="22" max="22" width="10.85546875" style="10" customWidth="1"/>
    <col min="23" max="23" width="19.5703125" style="10" customWidth="1"/>
    <col min="24" max="24" width="14.140625" style="56" customWidth="1"/>
    <col min="25" max="25" width="27.42578125" style="56" customWidth="1"/>
    <col min="26" max="27" width="15.140625" style="54" customWidth="1"/>
    <col min="28" max="28" width="9" style="11" customWidth="1"/>
    <col min="29" max="29" width="39" customWidth="1"/>
    <col min="30" max="30" width="25" customWidth="1"/>
    <col min="31" max="31" width="27" customWidth="1"/>
    <col min="32" max="32" width="27.140625" customWidth="1"/>
    <col min="33" max="33" width="25" customWidth="1"/>
    <col min="34" max="34" width="19.7109375" style="73"/>
    <col min="35" max="35" width="9" style="11" customWidth="1"/>
    <col min="36" max="38" width="28" customWidth="1"/>
    <col min="39" max="39" width="9" style="11" customWidth="1"/>
    <col min="40" max="40" width="38.140625" customWidth="1"/>
    <col min="41" max="41" width="21.28515625" customWidth="1"/>
    <col min="42" max="42" width="36" customWidth="1"/>
    <col min="43" max="43" width="18.7109375" customWidth="1"/>
    <col min="44" max="44" width="25" customWidth="1"/>
    <col min="45" max="45" width="11.42578125" customWidth="1"/>
    <col min="46" max="46" width="9" style="11" customWidth="1"/>
    <col min="47" max="47" width="20.85546875" style="90" customWidth="1"/>
    <col min="48" max="48" width="15.85546875" customWidth="1"/>
    <col min="49" max="49" width="15.85546875" style="73" customWidth="1"/>
    <col min="50" max="50" width="15.28515625" customWidth="1"/>
    <col min="51" max="51" width="15.42578125" customWidth="1"/>
    <col min="52" max="52" width="15" customWidth="1"/>
    <col min="53" max="53" width="16.85546875" customWidth="1"/>
    <col min="54" max="55" width="19.7109375" customWidth="1"/>
  </cols>
  <sheetData>
    <row r="1" spans="1:58" ht="23.25" x14ac:dyDescent="0.35">
      <c r="A1" s="5" t="s">
        <v>0</v>
      </c>
      <c r="B1" s="18"/>
      <c r="C1" s="1"/>
      <c r="K1" s="1"/>
      <c r="L1" s="73"/>
      <c r="P1" s="1"/>
      <c r="Q1" s="81"/>
      <c r="R1" s="16" t="s">
        <v>13</v>
      </c>
      <c r="AC1" s="111" t="s">
        <v>317</v>
      </c>
      <c r="AD1" s="19"/>
      <c r="AE1" s="18"/>
      <c r="AF1" s="18"/>
      <c r="AG1" s="18"/>
      <c r="AH1" s="18"/>
      <c r="AJ1" s="19" t="s">
        <v>348</v>
      </c>
      <c r="AK1" s="17"/>
      <c r="AN1" s="19" t="s">
        <v>33</v>
      </c>
      <c r="AO1" s="18"/>
      <c r="AP1" s="20"/>
      <c r="AQ1" s="34"/>
      <c r="AR1" s="34"/>
      <c r="AS1" s="34"/>
      <c r="AU1" s="19" t="s">
        <v>79</v>
      </c>
      <c r="AW1" s="19"/>
    </row>
    <row r="2" spans="1:58" x14ac:dyDescent="0.25">
      <c r="A2" s="4" t="s">
        <v>269</v>
      </c>
      <c r="B2" s="58"/>
      <c r="C2" s="1"/>
      <c r="E2" s="94"/>
      <c r="F2" s="95"/>
      <c r="K2" s="1"/>
      <c r="L2" s="73"/>
      <c r="P2" s="1"/>
      <c r="R2" s="15" t="s">
        <v>14</v>
      </c>
      <c r="AC2" s="58" t="s">
        <v>318</v>
      </c>
      <c r="AD2" s="73"/>
      <c r="AE2" s="73"/>
      <c r="AF2" s="73"/>
      <c r="AG2" s="73"/>
      <c r="AJ2" s="58" t="s">
        <v>318</v>
      </c>
      <c r="AN2" s="34"/>
      <c r="AO2" s="34"/>
      <c r="AP2" s="34"/>
      <c r="AQ2" s="34"/>
      <c r="AR2" s="34"/>
      <c r="AS2" s="34"/>
    </row>
    <row r="3" spans="1:58" ht="18.75" x14ac:dyDescent="0.3">
      <c r="A3" s="147"/>
      <c r="B3" s="2"/>
      <c r="C3" s="1"/>
      <c r="D3" s="94"/>
      <c r="K3" s="1"/>
      <c r="L3" s="73"/>
      <c r="P3" s="1"/>
      <c r="R3" s="14"/>
      <c r="AC3" s="73"/>
      <c r="AD3" s="73"/>
      <c r="AE3" s="73"/>
      <c r="AF3" s="73"/>
      <c r="AG3" s="73"/>
      <c r="AJ3" s="17"/>
      <c r="AK3" s="17"/>
      <c r="AN3" s="34"/>
      <c r="AO3" s="34"/>
      <c r="AP3" s="34"/>
      <c r="AQ3" s="34"/>
      <c r="AR3" s="34"/>
      <c r="AS3" s="34"/>
    </row>
    <row r="4" spans="1:58" x14ac:dyDescent="0.25">
      <c r="A4" s="2"/>
      <c r="B4" s="2"/>
      <c r="C4" s="1"/>
      <c r="K4" s="1"/>
      <c r="L4" s="73"/>
      <c r="P4" s="1"/>
      <c r="R4" s="14"/>
      <c r="AC4" s="73"/>
      <c r="AD4" s="73"/>
      <c r="AE4" s="73"/>
      <c r="AF4" s="73"/>
      <c r="AG4" s="73"/>
      <c r="AJ4" s="90"/>
      <c r="AK4" s="90"/>
      <c r="AL4" s="90"/>
      <c r="AN4" s="34" t="s">
        <v>34</v>
      </c>
      <c r="AO4" s="34"/>
      <c r="AP4" s="34"/>
      <c r="AQ4" s="34"/>
      <c r="AR4" s="34"/>
      <c r="AS4" s="34"/>
    </row>
    <row r="5" spans="1:58" x14ac:dyDescent="0.25">
      <c r="A5" s="3" t="s">
        <v>1</v>
      </c>
      <c r="B5" s="3"/>
      <c r="C5" s="1"/>
      <c r="K5" s="1"/>
      <c r="L5" s="73"/>
      <c r="P5" s="1"/>
      <c r="R5" s="58" t="s">
        <v>105</v>
      </c>
      <c r="S5" s="63"/>
      <c r="T5" s="63"/>
      <c r="U5" s="63"/>
      <c r="V5" s="73"/>
      <c r="W5" s="57"/>
      <c r="AC5" s="90"/>
      <c r="AD5" s="90"/>
      <c r="AE5" s="90"/>
      <c r="AF5" s="90"/>
      <c r="AG5" s="90"/>
      <c r="AH5" s="90"/>
      <c r="AJ5" s="90"/>
      <c r="AK5" s="90"/>
      <c r="AL5" s="90"/>
      <c r="AN5" s="20" t="s">
        <v>35</v>
      </c>
      <c r="AO5" s="34"/>
      <c r="AP5" s="34"/>
      <c r="AQ5" s="34"/>
      <c r="AR5" s="34"/>
      <c r="AS5" s="34"/>
      <c r="AT5" s="70"/>
      <c r="AU5" s="235" t="s">
        <v>320</v>
      </c>
      <c r="AV5" s="246" t="s">
        <v>338</v>
      </c>
      <c r="AW5" s="246"/>
      <c r="AX5" s="246" t="s">
        <v>337</v>
      </c>
      <c r="AY5" s="246"/>
      <c r="AZ5" s="246" t="s">
        <v>342</v>
      </c>
      <c r="BA5" s="246"/>
      <c r="BB5" s="90"/>
      <c r="BC5" s="90"/>
      <c r="BD5" s="90"/>
      <c r="BE5" s="90"/>
      <c r="BF5" s="90"/>
    </row>
    <row r="6" spans="1:58" ht="45" x14ac:dyDescent="0.25">
      <c r="A6" s="128" t="s">
        <v>85</v>
      </c>
      <c r="B6" s="128" t="s">
        <v>2</v>
      </c>
      <c r="C6" s="128" t="s">
        <v>106</v>
      </c>
      <c r="D6" s="128" t="s">
        <v>82</v>
      </c>
      <c r="E6" s="128" t="s">
        <v>253</v>
      </c>
      <c r="F6" s="128" t="s">
        <v>258</v>
      </c>
      <c r="G6" s="128" t="s">
        <v>270</v>
      </c>
      <c r="H6" s="129" t="s">
        <v>369</v>
      </c>
      <c r="I6" s="129" t="s">
        <v>89</v>
      </c>
      <c r="J6" s="128" t="s">
        <v>275</v>
      </c>
      <c r="K6" s="128" t="s">
        <v>351</v>
      </c>
      <c r="L6" s="129" t="s">
        <v>397</v>
      </c>
      <c r="M6" s="130" t="s">
        <v>12</v>
      </c>
      <c r="N6" s="130" t="s">
        <v>88</v>
      </c>
      <c r="O6" s="130" t="s">
        <v>7</v>
      </c>
      <c r="P6" s="131" t="s">
        <v>9</v>
      </c>
      <c r="R6" s="131" t="s">
        <v>2</v>
      </c>
      <c r="S6" s="131" t="s">
        <v>4</v>
      </c>
      <c r="T6" s="131" t="s">
        <v>87</v>
      </c>
      <c r="U6" s="131" t="s">
        <v>89</v>
      </c>
      <c r="V6" s="131" t="s">
        <v>351</v>
      </c>
      <c r="W6" s="131" t="s">
        <v>270</v>
      </c>
      <c r="X6" s="131" t="s">
        <v>313</v>
      </c>
      <c r="Y6" s="131" t="s">
        <v>352</v>
      </c>
      <c r="Z6" s="131" t="s">
        <v>314</v>
      </c>
      <c r="AA6" s="131" t="s">
        <v>395</v>
      </c>
      <c r="AC6" s="18" t="s">
        <v>319</v>
      </c>
      <c r="AD6" s="90"/>
      <c r="AE6" s="90"/>
      <c r="AF6" s="90"/>
      <c r="AH6" s="90"/>
      <c r="AJ6" s="90"/>
      <c r="AK6" s="90"/>
      <c r="AL6" s="90"/>
      <c r="AN6" s="35" t="s">
        <v>2</v>
      </c>
      <c r="AO6" s="36" t="s">
        <v>16</v>
      </c>
      <c r="AP6" s="36" t="s">
        <v>36</v>
      </c>
      <c r="AQ6" s="36" t="s">
        <v>37</v>
      </c>
      <c r="AR6" s="36" t="s">
        <v>38</v>
      </c>
      <c r="AS6" s="37" t="s">
        <v>39</v>
      </c>
      <c r="AT6" s="70"/>
      <c r="AU6" s="236"/>
      <c r="AV6" s="112" t="s">
        <v>323</v>
      </c>
      <c r="AW6" s="112" t="s">
        <v>394</v>
      </c>
      <c r="AX6" s="112" t="s">
        <v>323</v>
      </c>
      <c r="AY6" s="112" t="s">
        <v>394</v>
      </c>
      <c r="AZ6" s="112" t="s">
        <v>323</v>
      </c>
      <c r="BA6" s="112" t="s">
        <v>394</v>
      </c>
      <c r="BB6" s="90"/>
      <c r="BC6" s="90"/>
      <c r="BD6" s="90"/>
      <c r="BE6" s="90"/>
      <c r="BF6" s="90"/>
    </row>
    <row r="7" spans="1:58" x14ac:dyDescent="0.25">
      <c r="A7" s="61" t="s">
        <v>279</v>
      </c>
      <c r="B7" s="13" t="s">
        <v>339</v>
      </c>
      <c r="C7" s="21" t="s">
        <v>108</v>
      </c>
      <c r="D7" s="61" t="s">
        <v>123</v>
      </c>
      <c r="E7" s="61" t="s">
        <v>254</v>
      </c>
      <c r="F7" s="61" t="s">
        <v>260</v>
      </c>
      <c r="G7" s="61">
        <v>50000</v>
      </c>
      <c r="H7" s="60" t="s">
        <v>273</v>
      </c>
      <c r="I7" s="60">
        <v>0</v>
      </c>
      <c r="J7" s="59"/>
      <c r="K7" s="59"/>
      <c r="L7" s="8"/>
      <c r="M7" s="71">
        <v>7015</v>
      </c>
      <c r="N7" s="71">
        <v>305.98</v>
      </c>
      <c r="O7" s="84">
        <f t="shared" ref="O7:O38" si="0">M7+N7</f>
        <v>7320.98</v>
      </c>
      <c r="P7" s="49"/>
      <c r="R7" s="82" t="str">
        <f>B7</f>
        <v>NA</v>
      </c>
      <c r="S7" s="62" t="str">
        <f>C7</f>
        <v>Blodgett</v>
      </c>
      <c r="T7" s="62">
        <f t="shared" ref="T7:T38" si="1">IF(H7="Single",1,IF(H7="Double",2,IF(H7="Quadruple",4,"NA")))</f>
        <v>2</v>
      </c>
      <c r="U7" s="64">
        <f>I7</f>
        <v>0</v>
      </c>
      <c r="V7" s="100" t="str">
        <f t="shared" ref="V7:V38" si="2">IF(K7="","",K7)</f>
        <v/>
      </c>
      <c r="W7" s="64">
        <f t="shared" ref="W7:W38" si="3">IF(G7="","",G7)</f>
        <v>50000</v>
      </c>
      <c r="X7" s="67">
        <f t="shared" ref="X7:X38" si="4">O7/T7</f>
        <v>3660.49</v>
      </c>
      <c r="Y7" s="86">
        <f t="shared" ref="Y7:Y38" si="5">X7/INDEX($AO$51:$AO$57,MATCH($R7,$AN$51:$AN$57,0))</f>
        <v>3660.49</v>
      </c>
      <c r="Z7" s="85">
        <f t="shared" ref="Z7:Z38" si="6">Y7</f>
        <v>3660.49</v>
      </c>
      <c r="AA7" s="85">
        <f t="shared" ref="AA7:AA38" si="7">Z7/(W7/1000)</f>
        <v>73.209800000000001</v>
      </c>
      <c r="AB7" s="69"/>
      <c r="AC7" s="252" t="s">
        <v>322</v>
      </c>
      <c r="AD7" s="252"/>
      <c r="AE7" s="252"/>
      <c r="AF7" s="90"/>
      <c r="AH7" s="90"/>
      <c r="AJ7" s="256" t="s">
        <v>345</v>
      </c>
      <c r="AK7" s="256"/>
      <c r="AL7" s="90"/>
      <c r="AN7" s="38" t="s">
        <v>40</v>
      </c>
      <c r="AO7" s="39">
        <v>1</v>
      </c>
      <c r="AP7" s="40" t="s">
        <v>41</v>
      </c>
      <c r="AQ7" s="41">
        <v>100.8</v>
      </c>
      <c r="AR7" s="41">
        <v>91.2</v>
      </c>
      <c r="AS7" s="42">
        <v>96.6</v>
      </c>
      <c r="AU7" s="48" t="s">
        <v>321</v>
      </c>
      <c r="AV7" s="113">
        <f>AD9</f>
        <v>6396.8263636909605</v>
      </c>
      <c r="AW7" s="114">
        <f>AE9</f>
        <v>126.73470912058626</v>
      </c>
      <c r="AX7" s="113">
        <f>AD14</f>
        <v>4606.2179937392993</v>
      </c>
      <c r="AY7" s="114">
        <f>AE14</f>
        <v>90.992903919038355</v>
      </c>
      <c r="AZ7" s="113">
        <f>AX7-AV7</f>
        <v>-1790.6083699516612</v>
      </c>
      <c r="BA7" s="114">
        <f>AY7-AW7</f>
        <v>-35.741805201547905</v>
      </c>
      <c r="BB7" s="90"/>
      <c r="BC7" s="90"/>
      <c r="BD7" s="90"/>
      <c r="BE7" s="90"/>
      <c r="BF7" s="90"/>
    </row>
    <row r="8" spans="1:58" x14ac:dyDescent="0.25">
      <c r="A8" s="91" t="s">
        <v>279</v>
      </c>
      <c r="B8" s="91" t="s">
        <v>339</v>
      </c>
      <c r="C8" s="91" t="s">
        <v>108</v>
      </c>
      <c r="D8" s="91" t="s">
        <v>124</v>
      </c>
      <c r="E8" s="91" t="s">
        <v>254</v>
      </c>
      <c r="F8" s="91" t="s">
        <v>260</v>
      </c>
      <c r="G8" s="91">
        <v>50000</v>
      </c>
      <c r="H8" s="60" t="s">
        <v>273</v>
      </c>
      <c r="I8" s="60">
        <v>0</v>
      </c>
      <c r="J8" s="59"/>
      <c r="K8" s="59"/>
      <c r="L8" s="59"/>
      <c r="M8" s="71">
        <v>12460.01</v>
      </c>
      <c r="N8" s="71"/>
      <c r="O8" s="84">
        <f t="shared" si="0"/>
        <v>12460.01</v>
      </c>
      <c r="P8" s="49"/>
      <c r="R8" s="82" t="str">
        <f t="shared" ref="R8:R81" si="8">B8</f>
        <v>NA</v>
      </c>
      <c r="S8" s="92" t="str">
        <f t="shared" ref="S8:S81" si="9">C8</f>
        <v>Blodgett</v>
      </c>
      <c r="T8" s="92">
        <f t="shared" si="1"/>
        <v>2</v>
      </c>
      <c r="U8" s="64">
        <f t="shared" ref="U8:U81" si="10">I8</f>
        <v>0</v>
      </c>
      <c r="V8" s="100" t="str">
        <f t="shared" si="2"/>
        <v/>
      </c>
      <c r="W8" s="64">
        <f t="shared" si="3"/>
        <v>50000</v>
      </c>
      <c r="X8" s="67">
        <f t="shared" si="4"/>
        <v>6230.0050000000001</v>
      </c>
      <c r="Y8" s="86">
        <f t="shared" si="5"/>
        <v>6230.0050000000001</v>
      </c>
      <c r="Z8" s="85">
        <f t="shared" si="6"/>
        <v>6230.0050000000001</v>
      </c>
      <c r="AA8" s="85">
        <f t="shared" si="7"/>
        <v>124.6001</v>
      </c>
      <c r="AB8" s="69"/>
      <c r="AC8" s="112" t="s">
        <v>320</v>
      </c>
      <c r="AD8" s="112" t="s">
        <v>323</v>
      </c>
      <c r="AE8" s="112" t="s">
        <v>394</v>
      </c>
      <c r="AF8" s="90"/>
      <c r="AH8" s="90"/>
      <c r="AJ8" s="123" t="s">
        <v>344</v>
      </c>
      <c r="AK8" s="33">
        <f>LINEST(Z7:Z79,W7:W79,TRUE,TRUE)</f>
        <v>1.4594497688864552E-2</v>
      </c>
      <c r="AL8" s="90"/>
      <c r="AN8" s="43" t="s">
        <v>40</v>
      </c>
      <c r="AO8" s="221">
        <v>1</v>
      </c>
      <c r="AP8" s="40" t="s">
        <v>42</v>
      </c>
      <c r="AQ8" s="41">
        <v>95</v>
      </c>
      <c r="AR8" s="41">
        <v>86.5</v>
      </c>
      <c r="AS8" s="42">
        <v>91.3</v>
      </c>
      <c r="AV8" s="90"/>
      <c r="AW8" s="90"/>
      <c r="AX8" s="90"/>
      <c r="AY8" s="90"/>
      <c r="AZ8" s="90"/>
      <c r="BA8" s="90"/>
      <c r="BB8" s="90"/>
      <c r="BC8" s="90"/>
      <c r="BD8" s="90"/>
      <c r="BE8" s="90"/>
      <c r="BF8" s="90"/>
    </row>
    <row r="9" spans="1:58" x14ac:dyDescent="0.25">
      <c r="A9" s="91" t="s">
        <v>279</v>
      </c>
      <c r="B9" s="91" t="s">
        <v>339</v>
      </c>
      <c r="C9" s="91" t="s">
        <v>108</v>
      </c>
      <c r="D9" s="91" t="s">
        <v>125</v>
      </c>
      <c r="E9" s="91" t="s">
        <v>254</v>
      </c>
      <c r="F9" s="91" t="s">
        <v>260</v>
      </c>
      <c r="G9" s="91">
        <v>55000</v>
      </c>
      <c r="H9" s="60" t="s">
        <v>272</v>
      </c>
      <c r="I9" s="60">
        <v>0</v>
      </c>
      <c r="J9" s="59"/>
      <c r="K9" s="59"/>
      <c r="L9" s="59"/>
      <c r="M9" s="71">
        <v>8217.01</v>
      </c>
      <c r="N9" s="71"/>
      <c r="O9" s="84">
        <f t="shared" si="0"/>
        <v>8217.01</v>
      </c>
      <c r="P9" s="49"/>
      <c r="R9" s="82" t="str">
        <f t="shared" si="8"/>
        <v>NA</v>
      </c>
      <c r="S9" s="92" t="str">
        <f t="shared" si="9"/>
        <v>Blodgett</v>
      </c>
      <c r="T9" s="92">
        <f t="shared" si="1"/>
        <v>1</v>
      </c>
      <c r="U9" s="64">
        <f t="shared" si="10"/>
        <v>0</v>
      </c>
      <c r="V9" s="100" t="str">
        <f t="shared" si="2"/>
        <v/>
      </c>
      <c r="W9" s="64">
        <f t="shared" si="3"/>
        <v>55000</v>
      </c>
      <c r="X9" s="67">
        <f t="shared" si="4"/>
        <v>8217.01</v>
      </c>
      <c r="Y9" s="86">
        <f t="shared" si="5"/>
        <v>8217.01</v>
      </c>
      <c r="Z9" s="85">
        <f t="shared" si="6"/>
        <v>8217.01</v>
      </c>
      <c r="AA9" s="85">
        <f t="shared" si="7"/>
        <v>149.40018181818184</v>
      </c>
      <c r="AB9" s="69"/>
      <c r="AC9" s="48" t="s">
        <v>321</v>
      </c>
      <c r="AD9" s="205">
        <f>AVERAGE(Z7:Z79)</f>
        <v>6396.8263636909605</v>
      </c>
      <c r="AE9" s="113">
        <f>AVERAGE(AA7:AA79)</f>
        <v>126.73470912058626</v>
      </c>
      <c r="AF9" s="46"/>
      <c r="AG9" s="46"/>
      <c r="AH9" s="90"/>
      <c r="AJ9" s="121" t="s">
        <v>343</v>
      </c>
      <c r="AK9" s="124">
        <f>AVERAGE(G7:G69)</f>
        <v>57436.507936507936</v>
      </c>
      <c r="AL9" s="90"/>
      <c r="AN9" s="43" t="s">
        <v>48</v>
      </c>
      <c r="AO9" s="221">
        <v>1</v>
      </c>
      <c r="AP9" s="40" t="s">
        <v>49</v>
      </c>
      <c r="AQ9" s="41">
        <v>102.1</v>
      </c>
      <c r="AR9" s="41">
        <v>93.6</v>
      </c>
      <c r="AS9" s="42">
        <v>98.4</v>
      </c>
      <c r="AV9" s="90"/>
      <c r="AW9" s="90"/>
      <c r="AX9" s="90"/>
      <c r="AY9" s="90"/>
      <c r="AZ9" s="90"/>
      <c r="BA9" s="90"/>
      <c r="BB9" s="90"/>
      <c r="BC9" s="90"/>
      <c r="BD9" s="90"/>
      <c r="BE9" s="90"/>
      <c r="BF9" s="90"/>
    </row>
    <row r="10" spans="1:58" x14ac:dyDescent="0.25">
      <c r="A10" s="91" t="s">
        <v>279</v>
      </c>
      <c r="B10" s="91" t="s">
        <v>339</v>
      </c>
      <c r="C10" s="91" t="s">
        <v>108</v>
      </c>
      <c r="D10" s="91" t="s">
        <v>126</v>
      </c>
      <c r="E10" s="91" t="s">
        <v>254</v>
      </c>
      <c r="F10" s="91" t="s">
        <v>260</v>
      </c>
      <c r="G10" s="91">
        <v>60000</v>
      </c>
      <c r="H10" s="60" t="s">
        <v>272</v>
      </c>
      <c r="I10" s="60">
        <v>0</v>
      </c>
      <c r="J10" s="59"/>
      <c r="K10" s="59"/>
      <c r="L10" s="59"/>
      <c r="M10" s="71">
        <v>8454.01</v>
      </c>
      <c r="N10" s="71"/>
      <c r="O10" s="84">
        <f t="shared" si="0"/>
        <v>8454.01</v>
      </c>
      <c r="P10" s="49"/>
      <c r="R10" s="82" t="str">
        <f t="shared" si="8"/>
        <v>NA</v>
      </c>
      <c r="S10" s="92" t="str">
        <f t="shared" si="9"/>
        <v>Blodgett</v>
      </c>
      <c r="T10" s="92">
        <f t="shared" si="1"/>
        <v>1</v>
      </c>
      <c r="U10" s="64">
        <f t="shared" si="10"/>
        <v>0</v>
      </c>
      <c r="V10" s="100" t="str">
        <f t="shared" si="2"/>
        <v/>
      </c>
      <c r="W10" s="64">
        <f t="shared" si="3"/>
        <v>60000</v>
      </c>
      <c r="X10" s="67">
        <f t="shared" si="4"/>
        <v>8454.01</v>
      </c>
      <c r="Y10" s="86">
        <f t="shared" si="5"/>
        <v>8454.01</v>
      </c>
      <c r="Z10" s="85">
        <f t="shared" si="6"/>
        <v>8454.01</v>
      </c>
      <c r="AA10" s="85">
        <f t="shared" si="7"/>
        <v>140.90016666666668</v>
      </c>
      <c r="AB10" s="69"/>
      <c r="AC10" s="90"/>
      <c r="AD10" s="90"/>
      <c r="AE10" s="90"/>
      <c r="AF10" s="46"/>
      <c r="AG10" s="46"/>
      <c r="AH10" s="90"/>
      <c r="AJ10" s="121" t="s">
        <v>323</v>
      </c>
      <c r="AK10" s="115">
        <f>AK8*AK9+AD9</f>
        <v>7235.0833460267759</v>
      </c>
      <c r="AL10" s="90"/>
      <c r="AN10" s="43" t="s">
        <v>48</v>
      </c>
      <c r="AO10" s="221">
        <v>1</v>
      </c>
      <c r="AP10" s="40" t="s">
        <v>50</v>
      </c>
      <c r="AQ10" s="41">
        <v>96</v>
      </c>
      <c r="AR10" s="41">
        <v>70.099999999999994</v>
      </c>
      <c r="AS10" s="42">
        <v>84.7</v>
      </c>
      <c r="AV10" s="90"/>
      <c r="AW10" s="90"/>
      <c r="AX10" s="90"/>
      <c r="AY10" s="90"/>
      <c r="AZ10" s="90"/>
      <c r="BA10" s="90"/>
      <c r="BB10" s="90"/>
      <c r="BC10" s="90"/>
      <c r="BD10" s="90"/>
      <c r="BE10" s="90"/>
      <c r="BF10" s="90"/>
    </row>
    <row r="11" spans="1:58" s="12" customFormat="1" x14ac:dyDescent="0.25">
      <c r="A11" s="91" t="s">
        <v>279</v>
      </c>
      <c r="B11" s="91" t="s">
        <v>339</v>
      </c>
      <c r="C11" s="91" t="s">
        <v>108</v>
      </c>
      <c r="D11" s="91" t="s">
        <v>127</v>
      </c>
      <c r="E11" s="91" t="s">
        <v>254</v>
      </c>
      <c r="F11" s="91" t="s">
        <v>260</v>
      </c>
      <c r="G11" s="91">
        <v>80000</v>
      </c>
      <c r="H11" s="60" t="s">
        <v>272</v>
      </c>
      <c r="I11" s="60">
        <v>0</v>
      </c>
      <c r="J11" s="59"/>
      <c r="K11" s="59"/>
      <c r="L11" s="59"/>
      <c r="M11" s="71">
        <v>8696.01</v>
      </c>
      <c r="N11" s="71"/>
      <c r="O11" s="84">
        <f t="shared" si="0"/>
        <v>8696.01</v>
      </c>
      <c r="P11" s="49"/>
      <c r="Q11" s="11"/>
      <c r="R11" s="82" t="str">
        <f t="shared" si="8"/>
        <v>NA</v>
      </c>
      <c r="S11" s="92" t="str">
        <f t="shared" si="9"/>
        <v>Blodgett</v>
      </c>
      <c r="T11" s="92">
        <f t="shared" si="1"/>
        <v>1</v>
      </c>
      <c r="U11" s="64">
        <f t="shared" si="10"/>
        <v>0</v>
      </c>
      <c r="V11" s="100" t="str">
        <f t="shared" si="2"/>
        <v/>
      </c>
      <c r="W11" s="64">
        <f t="shared" si="3"/>
        <v>80000</v>
      </c>
      <c r="X11" s="67">
        <f t="shared" si="4"/>
        <v>8696.01</v>
      </c>
      <c r="Y11" s="86">
        <f t="shared" si="5"/>
        <v>8696.01</v>
      </c>
      <c r="Z11" s="85">
        <f t="shared" si="6"/>
        <v>8696.01</v>
      </c>
      <c r="AA11" s="85">
        <f t="shared" si="7"/>
        <v>108.700125</v>
      </c>
      <c r="AB11" s="69"/>
      <c r="AF11" s="46"/>
      <c r="AG11" s="46"/>
      <c r="AH11" s="90"/>
      <c r="AI11" s="11"/>
      <c r="AJ11" s="122"/>
      <c r="AK11" s="90"/>
      <c r="AL11" s="90"/>
      <c r="AM11" s="11"/>
      <c r="AN11" s="43" t="s">
        <v>60</v>
      </c>
      <c r="AO11" s="221">
        <v>1</v>
      </c>
      <c r="AP11" s="40" t="s">
        <v>61</v>
      </c>
      <c r="AQ11" s="41">
        <v>101.5</v>
      </c>
      <c r="AR11" s="41">
        <v>85.1</v>
      </c>
      <c r="AS11" s="42">
        <v>94.4</v>
      </c>
      <c r="AT11" s="11"/>
      <c r="AU11" s="90"/>
      <c r="AV11" s="90"/>
      <c r="AW11" s="90"/>
      <c r="AX11" s="90"/>
      <c r="AY11" s="90"/>
      <c r="AZ11" s="90"/>
      <c r="BA11" s="90"/>
      <c r="BB11" s="90"/>
      <c r="BC11" s="90"/>
      <c r="BD11" s="90"/>
      <c r="BE11" s="90"/>
      <c r="BF11" s="90"/>
    </row>
    <row r="12" spans="1:58" x14ac:dyDescent="0.25">
      <c r="A12" s="91" t="s">
        <v>279</v>
      </c>
      <c r="B12" s="91" t="s">
        <v>339</v>
      </c>
      <c r="C12" s="91" t="s">
        <v>109</v>
      </c>
      <c r="D12" s="91" t="s">
        <v>128</v>
      </c>
      <c r="E12" s="91" t="s">
        <v>254</v>
      </c>
      <c r="F12" s="91" t="s">
        <v>261</v>
      </c>
      <c r="G12" s="91">
        <v>53000</v>
      </c>
      <c r="H12" s="60" t="s">
        <v>272</v>
      </c>
      <c r="I12" s="60">
        <v>0</v>
      </c>
      <c r="J12" s="59"/>
      <c r="K12" s="59"/>
      <c r="L12" s="59"/>
      <c r="M12" s="71">
        <v>2508.0100000000002</v>
      </c>
      <c r="N12" s="71"/>
      <c r="O12" s="84">
        <f t="shared" si="0"/>
        <v>2508.0100000000002</v>
      </c>
      <c r="P12" s="49"/>
      <c r="R12" s="82" t="str">
        <f t="shared" si="8"/>
        <v>NA</v>
      </c>
      <c r="S12" s="92" t="str">
        <f t="shared" si="9"/>
        <v>U.S. Range</v>
      </c>
      <c r="T12" s="92">
        <f t="shared" si="1"/>
        <v>1</v>
      </c>
      <c r="U12" s="64">
        <f t="shared" si="10"/>
        <v>0</v>
      </c>
      <c r="V12" s="100" t="str">
        <f t="shared" si="2"/>
        <v/>
      </c>
      <c r="W12" s="64">
        <f t="shared" si="3"/>
        <v>53000</v>
      </c>
      <c r="X12" s="67">
        <f t="shared" si="4"/>
        <v>2508.0100000000002</v>
      </c>
      <c r="Y12" s="86">
        <f t="shared" si="5"/>
        <v>2508.0100000000002</v>
      </c>
      <c r="Z12" s="85">
        <f t="shared" si="6"/>
        <v>2508.0100000000002</v>
      </c>
      <c r="AA12" s="85">
        <f t="shared" si="7"/>
        <v>47.320943396226419</v>
      </c>
      <c r="AB12" s="69"/>
      <c r="AC12" s="252" t="s">
        <v>324</v>
      </c>
      <c r="AD12" s="252"/>
      <c r="AE12" s="252"/>
      <c r="AF12" s="46"/>
      <c r="AG12" s="46"/>
      <c r="AH12" s="90"/>
      <c r="AJ12" s="256" t="s">
        <v>346</v>
      </c>
      <c r="AK12" s="256"/>
      <c r="AL12" s="90"/>
      <c r="AN12" s="43" t="s">
        <v>60</v>
      </c>
      <c r="AO12" s="221">
        <v>1</v>
      </c>
      <c r="AP12" s="40" t="s">
        <v>62</v>
      </c>
      <c r="AQ12" s="41">
        <v>96.8</v>
      </c>
      <c r="AR12" s="41">
        <v>79.2</v>
      </c>
      <c r="AS12" s="42">
        <v>89.1</v>
      </c>
      <c r="AV12" s="90"/>
      <c r="AW12" s="90"/>
      <c r="AX12" s="90"/>
      <c r="AY12" s="90"/>
      <c r="AZ12" s="90"/>
      <c r="BA12" s="90"/>
      <c r="BB12" s="90"/>
      <c r="BC12" s="90"/>
      <c r="BD12" s="90"/>
      <c r="BE12" s="90"/>
      <c r="BF12" s="90"/>
    </row>
    <row r="13" spans="1:58" x14ac:dyDescent="0.25">
      <c r="A13" s="91" t="s">
        <v>279</v>
      </c>
      <c r="B13" s="91" t="s">
        <v>339</v>
      </c>
      <c r="C13" s="91" t="s">
        <v>110</v>
      </c>
      <c r="D13" s="91" t="s">
        <v>130</v>
      </c>
      <c r="E13" s="91"/>
      <c r="F13" s="91" t="s">
        <v>262</v>
      </c>
      <c r="G13" s="91">
        <v>52000</v>
      </c>
      <c r="H13" s="60" t="s">
        <v>272</v>
      </c>
      <c r="I13" s="60">
        <v>0</v>
      </c>
      <c r="J13" s="59"/>
      <c r="K13" s="59"/>
      <c r="L13" s="59"/>
      <c r="M13" s="71">
        <v>3243</v>
      </c>
      <c r="N13" s="71"/>
      <c r="O13" s="84">
        <f t="shared" si="0"/>
        <v>3243</v>
      </c>
      <c r="P13" s="49"/>
      <c r="R13" s="82" t="str">
        <f t="shared" si="8"/>
        <v>NA</v>
      </c>
      <c r="S13" s="92" t="str">
        <f t="shared" si="9"/>
        <v>Southbend</v>
      </c>
      <c r="T13" s="92">
        <f t="shared" si="1"/>
        <v>1</v>
      </c>
      <c r="U13" s="64">
        <f t="shared" si="10"/>
        <v>0</v>
      </c>
      <c r="V13" s="100" t="str">
        <f t="shared" si="2"/>
        <v/>
      </c>
      <c r="W13" s="64">
        <f t="shared" si="3"/>
        <v>52000</v>
      </c>
      <c r="X13" s="67">
        <f t="shared" si="4"/>
        <v>3243</v>
      </c>
      <c r="Y13" s="86">
        <f t="shared" si="5"/>
        <v>3243</v>
      </c>
      <c r="Z13" s="85">
        <f t="shared" si="6"/>
        <v>3243</v>
      </c>
      <c r="AA13" s="85">
        <f t="shared" si="7"/>
        <v>62.365384615384613</v>
      </c>
      <c r="AB13" s="69"/>
      <c r="AC13" s="112" t="s">
        <v>320</v>
      </c>
      <c r="AD13" s="112" t="s">
        <v>323</v>
      </c>
      <c r="AE13" s="149" t="s">
        <v>394</v>
      </c>
      <c r="AF13" s="46"/>
      <c r="AG13" s="46"/>
      <c r="AH13" s="90"/>
      <c r="AJ13" s="121" t="s">
        <v>344</v>
      </c>
      <c r="AK13" s="33">
        <f>LINEST(Z80:Z160,W80:W160,TRUE,TRUE)</f>
        <v>-1.4342463737070899E-2</v>
      </c>
      <c r="AL13" s="90"/>
      <c r="AN13" s="43" t="s">
        <v>43</v>
      </c>
      <c r="AO13" s="221">
        <v>2</v>
      </c>
      <c r="AP13" s="40" t="s">
        <v>45</v>
      </c>
      <c r="AQ13" s="41">
        <v>100.2</v>
      </c>
      <c r="AR13" s="41">
        <v>126.8</v>
      </c>
      <c r="AS13" s="42">
        <v>111.8</v>
      </c>
      <c r="AV13" s="90"/>
      <c r="AW13" s="90"/>
      <c r="AX13" s="90"/>
      <c r="AY13" s="90"/>
      <c r="AZ13" s="90"/>
      <c r="BA13" s="90"/>
      <c r="BB13" s="90"/>
      <c r="BC13" s="90"/>
      <c r="BD13" s="90"/>
      <c r="BE13" s="90"/>
      <c r="BF13" s="90"/>
    </row>
    <row r="14" spans="1:58" x14ac:dyDescent="0.25">
      <c r="A14" s="91" t="s">
        <v>279</v>
      </c>
      <c r="B14" s="91" t="s">
        <v>339</v>
      </c>
      <c r="C14" s="91" t="s">
        <v>111</v>
      </c>
      <c r="D14" s="91" t="s">
        <v>132</v>
      </c>
      <c r="E14" s="91"/>
      <c r="F14" s="91" t="s">
        <v>260</v>
      </c>
      <c r="G14" s="91">
        <v>44000</v>
      </c>
      <c r="H14" s="60" t="s">
        <v>272</v>
      </c>
      <c r="I14" s="60">
        <v>0</v>
      </c>
      <c r="J14" s="59"/>
      <c r="K14" s="59"/>
      <c r="L14" s="59"/>
      <c r="M14" s="71">
        <v>3280</v>
      </c>
      <c r="N14" s="71"/>
      <c r="O14" s="84">
        <f t="shared" si="0"/>
        <v>3280</v>
      </c>
      <c r="P14" s="49"/>
      <c r="R14" s="82" t="str">
        <f t="shared" si="8"/>
        <v>NA</v>
      </c>
      <c r="S14" s="92" t="str">
        <f t="shared" si="9"/>
        <v>Vulcan-Hart</v>
      </c>
      <c r="T14" s="92">
        <f t="shared" si="1"/>
        <v>1</v>
      </c>
      <c r="U14" s="64">
        <f t="shared" si="10"/>
        <v>0</v>
      </c>
      <c r="V14" s="100" t="str">
        <f t="shared" si="2"/>
        <v/>
      </c>
      <c r="W14" s="64">
        <f t="shared" si="3"/>
        <v>44000</v>
      </c>
      <c r="X14" s="67">
        <f t="shared" si="4"/>
        <v>3280</v>
      </c>
      <c r="Y14" s="86">
        <f t="shared" si="5"/>
        <v>3280</v>
      </c>
      <c r="Z14" s="85">
        <f t="shared" si="6"/>
        <v>3280</v>
      </c>
      <c r="AA14" s="85">
        <f t="shared" si="7"/>
        <v>74.545454545454547</v>
      </c>
      <c r="AB14" s="69"/>
      <c r="AC14" s="48" t="s">
        <v>321</v>
      </c>
      <c r="AD14" s="205">
        <f>AVERAGE(Z80:Z160)</f>
        <v>4606.2179937392993</v>
      </c>
      <c r="AE14" s="113">
        <f>AVERAGE(AA80:AA160)</f>
        <v>90.992903919038355</v>
      </c>
      <c r="AF14" s="46"/>
      <c r="AG14" s="46"/>
      <c r="AH14" s="90"/>
      <c r="AJ14" s="121" t="s">
        <v>343</v>
      </c>
      <c r="AK14" s="124">
        <f>AVERAGE(G80:G160)</f>
        <v>54482.716049382718</v>
      </c>
      <c r="AL14" s="90"/>
      <c r="AN14" s="43" t="s">
        <v>43</v>
      </c>
      <c r="AO14" s="221">
        <v>2</v>
      </c>
      <c r="AP14" s="40" t="s">
        <v>46</v>
      </c>
      <c r="AQ14" s="41">
        <v>97.8</v>
      </c>
      <c r="AR14" s="41">
        <v>110.2</v>
      </c>
      <c r="AS14" s="42">
        <v>103</v>
      </c>
      <c r="AV14" s="90"/>
      <c r="AW14" s="90"/>
      <c r="AX14" s="90"/>
      <c r="AY14" s="90"/>
      <c r="AZ14" s="90"/>
      <c r="BA14" s="90"/>
      <c r="BB14" s="90"/>
      <c r="BC14" s="90"/>
      <c r="BD14" s="90"/>
      <c r="BE14" s="90"/>
      <c r="BF14" s="90"/>
    </row>
    <row r="15" spans="1:58" x14ac:dyDescent="0.25">
      <c r="A15" s="91" t="s">
        <v>279</v>
      </c>
      <c r="B15" s="91" t="s">
        <v>339</v>
      </c>
      <c r="C15" s="91" t="s">
        <v>111</v>
      </c>
      <c r="D15" s="91" t="s">
        <v>139</v>
      </c>
      <c r="E15" s="91"/>
      <c r="F15" s="91" t="s">
        <v>263</v>
      </c>
      <c r="G15" s="91">
        <v>25000</v>
      </c>
      <c r="H15" s="60" t="s">
        <v>272</v>
      </c>
      <c r="I15" s="60">
        <v>0</v>
      </c>
      <c r="J15" s="59"/>
      <c r="K15" s="59"/>
      <c r="L15" s="59"/>
      <c r="M15" s="71">
        <v>5410.25</v>
      </c>
      <c r="N15" s="71"/>
      <c r="O15" s="84">
        <f t="shared" si="0"/>
        <v>5410.25</v>
      </c>
      <c r="P15" s="49"/>
      <c r="R15" s="82" t="str">
        <f t="shared" si="8"/>
        <v>NA</v>
      </c>
      <c r="S15" s="92" t="str">
        <f t="shared" si="9"/>
        <v>Vulcan-Hart</v>
      </c>
      <c r="T15" s="92">
        <f t="shared" si="1"/>
        <v>1</v>
      </c>
      <c r="U15" s="64">
        <f t="shared" si="10"/>
        <v>0</v>
      </c>
      <c r="V15" s="100" t="str">
        <f t="shared" si="2"/>
        <v/>
      </c>
      <c r="W15" s="64">
        <f t="shared" si="3"/>
        <v>25000</v>
      </c>
      <c r="X15" s="67">
        <f t="shared" si="4"/>
        <v>5410.25</v>
      </c>
      <c r="Y15" s="86">
        <f t="shared" si="5"/>
        <v>5410.25</v>
      </c>
      <c r="Z15" s="85">
        <f t="shared" si="6"/>
        <v>5410.25</v>
      </c>
      <c r="AA15" s="85">
        <f t="shared" si="7"/>
        <v>216.41</v>
      </c>
      <c r="AB15" s="69"/>
      <c r="AC15" s="90"/>
      <c r="AD15" s="90"/>
      <c r="AE15" s="90"/>
      <c r="AF15" s="46"/>
      <c r="AG15" s="46"/>
      <c r="AH15" s="90"/>
      <c r="AJ15" s="121" t="s">
        <v>323</v>
      </c>
      <c r="AK15" s="115">
        <f>AK13*AK14+AD14</f>
        <v>3824.8016145038973</v>
      </c>
      <c r="AL15" s="90"/>
      <c r="AN15" s="43" t="s">
        <v>43</v>
      </c>
      <c r="AO15" s="221">
        <v>2</v>
      </c>
      <c r="AP15" s="40" t="s">
        <v>47</v>
      </c>
      <c r="AQ15" s="41">
        <v>99.6</v>
      </c>
      <c r="AR15" s="41">
        <v>109.6</v>
      </c>
      <c r="AS15" s="42">
        <v>103.9</v>
      </c>
      <c r="AV15" s="90"/>
      <c r="AW15" s="90"/>
      <c r="AX15" s="90"/>
      <c r="AY15" s="90"/>
      <c r="AZ15" s="90"/>
      <c r="BA15" s="90"/>
      <c r="BB15" s="90"/>
      <c r="BC15" s="90"/>
      <c r="BD15" s="90"/>
      <c r="BE15" s="90"/>
      <c r="BF15" s="90"/>
    </row>
    <row r="16" spans="1:58" x14ac:dyDescent="0.25">
      <c r="A16" s="91" t="s">
        <v>279</v>
      </c>
      <c r="B16" s="91" t="s">
        <v>339</v>
      </c>
      <c r="C16" s="91" t="s">
        <v>110</v>
      </c>
      <c r="D16" s="91" t="s">
        <v>141</v>
      </c>
      <c r="E16" s="91"/>
      <c r="F16" s="91" t="s">
        <v>260</v>
      </c>
      <c r="G16" s="91">
        <v>44000</v>
      </c>
      <c r="H16" s="60" t="s">
        <v>272</v>
      </c>
      <c r="I16" s="60">
        <v>0</v>
      </c>
      <c r="J16" s="59"/>
      <c r="K16" s="59"/>
      <c r="L16" s="59"/>
      <c r="M16" s="71">
        <v>5808.99</v>
      </c>
      <c r="N16" s="71"/>
      <c r="O16" s="84">
        <f t="shared" si="0"/>
        <v>5808.99</v>
      </c>
      <c r="P16" s="49"/>
      <c r="R16" s="82" t="str">
        <f t="shared" si="8"/>
        <v>NA</v>
      </c>
      <c r="S16" s="92" t="str">
        <f t="shared" si="9"/>
        <v>Southbend</v>
      </c>
      <c r="T16" s="92">
        <f t="shared" si="1"/>
        <v>1</v>
      </c>
      <c r="U16" s="64">
        <f t="shared" si="10"/>
        <v>0</v>
      </c>
      <c r="V16" s="100" t="str">
        <f t="shared" si="2"/>
        <v/>
      </c>
      <c r="W16" s="64">
        <f t="shared" si="3"/>
        <v>44000</v>
      </c>
      <c r="X16" s="67">
        <f t="shared" si="4"/>
        <v>5808.99</v>
      </c>
      <c r="Y16" s="86">
        <f t="shared" si="5"/>
        <v>5808.99</v>
      </c>
      <c r="Z16" s="85">
        <f t="shared" si="6"/>
        <v>5808.99</v>
      </c>
      <c r="AA16" s="85">
        <f t="shared" si="7"/>
        <v>132.02250000000001</v>
      </c>
      <c r="AB16" s="69"/>
      <c r="AF16" s="46"/>
      <c r="AG16" s="46"/>
      <c r="AH16" s="90"/>
      <c r="AJ16" s="90"/>
      <c r="AK16" s="90"/>
      <c r="AL16" s="90"/>
      <c r="AN16" s="43" t="s">
        <v>51</v>
      </c>
      <c r="AO16" s="221">
        <v>2</v>
      </c>
      <c r="AP16" s="40" t="s">
        <v>52</v>
      </c>
      <c r="AQ16" s="41">
        <v>99</v>
      </c>
      <c r="AR16" s="41">
        <v>116.6</v>
      </c>
      <c r="AS16" s="42">
        <v>106.6</v>
      </c>
      <c r="AV16" s="90"/>
      <c r="AW16" s="90"/>
      <c r="AX16" s="90"/>
      <c r="AY16" s="90"/>
      <c r="AZ16" s="90"/>
      <c r="BA16" s="90"/>
      <c r="BB16" s="90"/>
      <c r="BC16" s="90"/>
      <c r="BD16" s="90"/>
      <c r="BE16" s="90"/>
      <c r="BF16" s="90"/>
    </row>
    <row r="17" spans="1:59" x14ac:dyDescent="0.25">
      <c r="A17" s="91" t="s">
        <v>279</v>
      </c>
      <c r="B17" s="91" t="s">
        <v>339</v>
      </c>
      <c r="C17" s="91" t="s">
        <v>113</v>
      </c>
      <c r="D17" s="91" t="s">
        <v>148</v>
      </c>
      <c r="E17" s="91"/>
      <c r="F17" s="91" t="s">
        <v>265</v>
      </c>
      <c r="G17" s="91">
        <v>50000</v>
      </c>
      <c r="H17" s="60" t="s">
        <v>272</v>
      </c>
      <c r="I17" s="60">
        <v>0</v>
      </c>
      <c r="J17" s="59"/>
      <c r="K17" s="59"/>
      <c r="L17" s="59"/>
      <c r="M17" s="71">
        <v>4498.01</v>
      </c>
      <c r="N17" s="71"/>
      <c r="O17" s="84">
        <f t="shared" si="0"/>
        <v>4498.01</v>
      </c>
      <c r="P17" s="49"/>
      <c r="R17" s="82" t="str">
        <f t="shared" si="8"/>
        <v>NA</v>
      </c>
      <c r="S17" s="92" t="str">
        <f t="shared" si="9"/>
        <v>Alto-Shaam</v>
      </c>
      <c r="T17" s="92">
        <f t="shared" si="1"/>
        <v>1</v>
      </c>
      <c r="U17" s="64">
        <f t="shared" si="10"/>
        <v>0</v>
      </c>
      <c r="V17" s="100" t="str">
        <f t="shared" si="2"/>
        <v/>
      </c>
      <c r="W17" s="64">
        <f t="shared" si="3"/>
        <v>50000</v>
      </c>
      <c r="X17" s="67">
        <f t="shared" si="4"/>
        <v>4498.01</v>
      </c>
      <c r="Y17" s="86">
        <f t="shared" si="5"/>
        <v>4498.01</v>
      </c>
      <c r="Z17" s="85">
        <f t="shared" si="6"/>
        <v>4498.01</v>
      </c>
      <c r="AA17" s="85">
        <f t="shared" si="7"/>
        <v>89.9602</v>
      </c>
      <c r="AB17" s="69"/>
      <c r="AC17" s="249" t="s">
        <v>325</v>
      </c>
      <c r="AD17" s="250"/>
      <c r="AE17" s="251"/>
      <c r="AF17" s="46"/>
      <c r="AG17" s="46"/>
      <c r="AH17" s="90"/>
      <c r="AJ17" s="256" t="s">
        <v>347</v>
      </c>
      <c r="AK17" s="256"/>
      <c r="AL17" s="90"/>
      <c r="AN17" s="43" t="s">
        <v>63</v>
      </c>
      <c r="AO17" s="221">
        <v>2</v>
      </c>
      <c r="AP17" s="40" t="s">
        <v>65</v>
      </c>
      <c r="AQ17" s="44">
        <v>97.7</v>
      </c>
      <c r="AR17" s="41">
        <v>120.5</v>
      </c>
      <c r="AS17" s="42">
        <v>107.6</v>
      </c>
      <c r="AV17" s="90"/>
      <c r="AW17" s="90"/>
      <c r="AX17" s="90"/>
      <c r="AY17" s="90"/>
      <c r="AZ17" s="90"/>
      <c r="BA17" s="90"/>
      <c r="BB17" s="90"/>
      <c r="BC17" s="90"/>
      <c r="BD17" s="90"/>
      <c r="BE17" s="90"/>
      <c r="BF17" s="90"/>
    </row>
    <row r="18" spans="1:59" x14ac:dyDescent="0.25">
      <c r="A18" s="91" t="s">
        <v>279</v>
      </c>
      <c r="B18" s="91" t="s">
        <v>339</v>
      </c>
      <c r="C18" s="91" t="s">
        <v>115</v>
      </c>
      <c r="D18" s="91" t="s">
        <v>150</v>
      </c>
      <c r="E18" s="91"/>
      <c r="F18" s="91" t="s">
        <v>260</v>
      </c>
      <c r="G18" s="91">
        <v>60000</v>
      </c>
      <c r="H18" s="60" t="s">
        <v>272</v>
      </c>
      <c r="I18" s="60">
        <v>0</v>
      </c>
      <c r="J18" s="59"/>
      <c r="K18" s="59"/>
      <c r="L18" s="59"/>
      <c r="M18" s="71">
        <v>2700</v>
      </c>
      <c r="N18" s="71"/>
      <c r="O18" s="84">
        <f t="shared" si="0"/>
        <v>2700</v>
      </c>
      <c r="P18" s="49"/>
      <c r="R18" s="82" t="str">
        <f t="shared" si="8"/>
        <v>NA</v>
      </c>
      <c r="S18" s="92" t="str">
        <f t="shared" si="9"/>
        <v>Bakers Pride</v>
      </c>
      <c r="T18" s="92">
        <f t="shared" si="1"/>
        <v>1</v>
      </c>
      <c r="U18" s="64">
        <f t="shared" si="10"/>
        <v>0</v>
      </c>
      <c r="V18" s="100" t="str">
        <f t="shared" si="2"/>
        <v/>
      </c>
      <c r="W18" s="64">
        <f t="shared" si="3"/>
        <v>60000</v>
      </c>
      <c r="X18" s="67">
        <f t="shared" si="4"/>
        <v>2700</v>
      </c>
      <c r="Y18" s="86">
        <f t="shared" si="5"/>
        <v>2700</v>
      </c>
      <c r="Z18" s="85">
        <f t="shared" si="6"/>
        <v>2700</v>
      </c>
      <c r="AA18" s="85">
        <f t="shared" si="7"/>
        <v>45</v>
      </c>
      <c r="AB18" s="69"/>
      <c r="AC18" s="235" t="s">
        <v>320</v>
      </c>
      <c r="AD18" s="235" t="s">
        <v>323</v>
      </c>
      <c r="AE18" s="237" t="s">
        <v>394</v>
      </c>
      <c r="AF18" s="46"/>
      <c r="AG18" s="46"/>
      <c r="AH18" s="90"/>
      <c r="AJ18" s="121" t="s">
        <v>323</v>
      </c>
      <c r="AK18" s="115">
        <f>AK15-AK10</f>
        <v>-3410.2817315228785</v>
      </c>
      <c r="AL18" s="90"/>
      <c r="AN18" s="43" t="s">
        <v>43</v>
      </c>
      <c r="AO18" s="221">
        <v>3</v>
      </c>
      <c r="AP18" s="40" t="s">
        <v>44</v>
      </c>
      <c r="AQ18" s="41">
        <v>101.8</v>
      </c>
      <c r="AR18" s="41">
        <v>138.1</v>
      </c>
      <c r="AS18" s="42">
        <v>117.6</v>
      </c>
      <c r="AV18" s="90"/>
      <c r="AW18" s="90"/>
      <c r="AX18" s="90"/>
      <c r="AY18" s="90"/>
      <c r="AZ18" s="90"/>
      <c r="BA18" s="90"/>
      <c r="BB18" s="90"/>
      <c r="BC18" s="90"/>
      <c r="BD18" s="90"/>
      <c r="BE18" s="90"/>
      <c r="BF18" s="90"/>
    </row>
    <row r="19" spans="1:59" x14ac:dyDescent="0.25">
      <c r="A19" s="91" t="s">
        <v>279</v>
      </c>
      <c r="B19" s="91" t="s">
        <v>339</v>
      </c>
      <c r="C19" s="91" t="s">
        <v>114</v>
      </c>
      <c r="D19" s="91" t="s">
        <v>153</v>
      </c>
      <c r="E19" s="91"/>
      <c r="F19" s="91" t="s">
        <v>261</v>
      </c>
      <c r="G19" s="91">
        <v>46000</v>
      </c>
      <c r="H19" s="60" t="s">
        <v>272</v>
      </c>
      <c r="I19" s="60">
        <v>0</v>
      </c>
      <c r="J19" s="59"/>
      <c r="K19" s="59"/>
      <c r="L19" s="59"/>
      <c r="M19" s="71">
        <v>5994.99</v>
      </c>
      <c r="N19" s="71"/>
      <c r="O19" s="84">
        <f t="shared" si="0"/>
        <v>5994.99</v>
      </c>
      <c r="P19" s="49"/>
      <c r="R19" s="82" t="str">
        <f t="shared" si="8"/>
        <v>NA</v>
      </c>
      <c r="S19" s="92" t="str">
        <f t="shared" si="9"/>
        <v>Duke</v>
      </c>
      <c r="T19" s="92">
        <f t="shared" si="1"/>
        <v>1</v>
      </c>
      <c r="U19" s="64">
        <f t="shared" si="10"/>
        <v>0</v>
      </c>
      <c r="V19" s="100" t="str">
        <f t="shared" si="2"/>
        <v/>
      </c>
      <c r="W19" s="64">
        <f t="shared" si="3"/>
        <v>46000</v>
      </c>
      <c r="X19" s="67">
        <f t="shared" si="4"/>
        <v>5994.99</v>
      </c>
      <c r="Y19" s="86">
        <f t="shared" si="5"/>
        <v>5994.99</v>
      </c>
      <c r="Z19" s="85">
        <f t="shared" si="6"/>
        <v>5994.99</v>
      </c>
      <c r="AA19" s="85">
        <f t="shared" si="7"/>
        <v>130.32586956521737</v>
      </c>
      <c r="AB19" s="69"/>
      <c r="AC19" s="236"/>
      <c r="AD19" s="236"/>
      <c r="AE19" s="238"/>
      <c r="AF19" s="46"/>
      <c r="AG19" s="46"/>
      <c r="AH19" s="90"/>
      <c r="AJ19" s="90"/>
      <c r="AK19" s="90"/>
      <c r="AL19" s="90"/>
      <c r="AN19" s="43" t="s">
        <v>51</v>
      </c>
      <c r="AO19" s="221">
        <v>3</v>
      </c>
      <c r="AP19" s="40" t="s">
        <v>53</v>
      </c>
      <c r="AQ19" s="41">
        <v>101.5</v>
      </c>
      <c r="AR19" s="41">
        <v>116.6</v>
      </c>
      <c r="AS19" s="42">
        <v>108.1</v>
      </c>
      <c r="AV19" s="90"/>
      <c r="AW19" s="90"/>
      <c r="AX19" s="90"/>
      <c r="AY19" s="90"/>
      <c r="AZ19" s="90"/>
      <c r="BA19" s="90"/>
      <c r="BB19" s="90"/>
      <c r="BC19" s="90"/>
      <c r="BD19" s="90"/>
      <c r="BE19" s="90"/>
      <c r="BF19" s="90"/>
    </row>
    <row r="20" spans="1:59" ht="15" customHeight="1" x14ac:dyDescent="0.25">
      <c r="A20" s="91" t="s">
        <v>279</v>
      </c>
      <c r="B20" s="91" t="s">
        <v>339</v>
      </c>
      <c r="C20" s="91" t="s">
        <v>114</v>
      </c>
      <c r="D20" s="91" t="s">
        <v>155</v>
      </c>
      <c r="E20" s="91"/>
      <c r="F20" s="91" t="s">
        <v>261</v>
      </c>
      <c r="G20" s="91">
        <v>46000</v>
      </c>
      <c r="H20" s="60" t="s">
        <v>272</v>
      </c>
      <c r="I20" s="60">
        <v>0</v>
      </c>
      <c r="J20" s="59"/>
      <c r="K20" s="59"/>
      <c r="L20" s="59"/>
      <c r="M20" s="71">
        <v>6652.99</v>
      </c>
      <c r="N20" s="71"/>
      <c r="O20" s="84">
        <f t="shared" si="0"/>
        <v>6652.99</v>
      </c>
      <c r="P20" s="49"/>
      <c r="R20" s="82" t="str">
        <f t="shared" si="8"/>
        <v>NA</v>
      </c>
      <c r="S20" s="92" t="str">
        <f t="shared" si="9"/>
        <v>Duke</v>
      </c>
      <c r="T20" s="92">
        <f t="shared" si="1"/>
        <v>1</v>
      </c>
      <c r="U20" s="64">
        <f t="shared" si="10"/>
        <v>0</v>
      </c>
      <c r="V20" s="100" t="str">
        <f t="shared" si="2"/>
        <v/>
      </c>
      <c r="W20" s="64">
        <f t="shared" si="3"/>
        <v>46000</v>
      </c>
      <c r="X20" s="67">
        <f t="shared" si="4"/>
        <v>6652.99</v>
      </c>
      <c r="Y20" s="86">
        <f t="shared" si="5"/>
        <v>6652.99</v>
      </c>
      <c r="Z20" s="85">
        <f t="shared" si="6"/>
        <v>6652.99</v>
      </c>
      <c r="AA20" s="85">
        <f t="shared" si="7"/>
        <v>144.63021739130434</v>
      </c>
      <c r="AB20" s="69"/>
      <c r="AC20" s="48" t="s">
        <v>321</v>
      </c>
      <c r="AD20" s="205">
        <f>AD14-AD9</f>
        <v>-1790.6083699516612</v>
      </c>
      <c r="AE20" s="113">
        <f>AE14-AE9</f>
        <v>-35.741805201547905</v>
      </c>
      <c r="AF20" s="219"/>
      <c r="AG20" s="220"/>
      <c r="AH20" s="90"/>
      <c r="AJ20" s="90"/>
      <c r="AK20" s="90"/>
      <c r="AL20" s="90"/>
      <c r="AN20" s="43" t="s">
        <v>54</v>
      </c>
      <c r="AO20" s="221">
        <v>4</v>
      </c>
      <c r="AP20" s="40" t="s">
        <v>56</v>
      </c>
      <c r="AQ20" s="41">
        <v>102.6</v>
      </c>
      <c r="AR20" s="41">
        <v>162.9</v>
      </c>
      <c r="AS20" s="42">
        <v>128.9</v>
      </c>
      <c r="AT20" s="70"/>
      <c r="AV20" s="90"/>
      <c r="AW20" s="90"/>
      <c r="AX20" s="90"/>
      <c r="AY20" s="90"/>
      <c r="AZ20" s="90"/>
      <c r="BA20" s="90"/>
      <c r="BB20" s="90"/>
      <c r="BC20" s="90"/>
      <c r="BD20" s="90"/>
      <c r="BE20" s="90"/>
      <c r="BF20" s="90"/>
    </row>
    <row r="21" spans="1:59" x14ac:dyDescent="0.25">
      <c r="A21" s="91" t="s">
        <v>279</v>
      </c>
      <c r="B21" s="91" t="s">
        <v>339</v>
      </c>
      <c r="C21" s="91" t="s">
        <v>114</v>
      </c>
      <c r="D21" s="91" t="s">
        <v>157</v>
      </c>
      <c r="E21" s="91"/>
      <c r="F21" s="91" t="s">
        <v>261</v>
      </c>
      <c r="G21" s="91">
        <v>46000</v>
      </c>
      <c r="H21" s="60" t="s">
        <v>273</v>
      </c>
      <c r="I21" s="60">
        <v>0</v>
      </c>
      <c r="J21" s="59"/>
      <c r="K21" s="59"/>
      <c r="L21" s="59"/>
      <c r="M21" s="71">
        <v>11749.99</v>
      </c>
      <c r="N21" s="71"/>
      <c r="O21" s="84">
        <f t="shared" si="0"/>
        <v>11749.99</v>
      </c>
      <c r="P21" s="49"/>
      <c r="R21" s="82" t="str">
        <f t="shared" si="8"/>
        <v>NA</v>
      </c>
      <c r="S21" s="92" t="str">
        <f t="shared" si="9"/>
        <v>Duke</v>
      </c>
      <c r="T21" s="92">
        <f t="shared" si="1"/>
        <v>2</v>
      </c>
      <c r="U21" s="64">
        <f t="shared" si="10"/>
        <v>0</v>
      </c>
      <c r="V21" s="100" t="str">
        <f t="shared" si="2"/>
        <v/>
      </c>
      <c r="W21" s="64">
        <f t="shared" si="3"/>
        <v>46000</v>
      </c>
      <c r="X21" s="67">
        <f t="shared" si="4"/>
        <v>5874.9949999999999</v>
      </c>
      <c r="Y21" s="86">
        <f t="shared" si="5"/>
        <v>5874.9949999999999</v>
      </c>
      <c r="Z21" s="85">
        <f t="shared" si="6"/>
        <v>5874.9949999999999</v>
      </c>
      <c r="AA21" s="85">
        <f t="shared" si="7"/>
        <v>127.71728260869565</v>
      </c>
      <c r="AB21" s="69"/>
      <c r="AC21" s="90"/>
      <c r="AD21" s="90"/>
      <c r="AE21" s="90"/>
      <c r="AF21" s="90"/>
      <c r="AG21" s="90"/>
      <c r="AH21" s="90"/>
      <c r="AJ21" s="90"/>
      <c r="AK21" s="90"/>
      <c r="AL21" s="90"/>
      <c r="AN21" s="43" t="s">
        <v>54</v>
      </c>
      <c r="AO21" s="221">
        <v>4</v>
      </c>
      <c r="AP21" s="40" t="s">
        <v>54</v>
      </c>
      <c r="AQ21" s="41">
        <v>103.8</v>
      </c>
      <c r="AR21" s="41">
        <v>166.4</v>
      </c>
      <c r="AS21" s="42">
        <v>131.1</v>
      </c>
      <c r="AV21" s="90"/>
      <c r="AW21" s="90"/>
      <c r="AX21" s="90"/>
      <c r="AY21" s="90"/>
      <c r="AZ21" s="90"/>
      <c r="BA21" s="90"/>
      <c r="BB21" s="90"/>
      <c r="BC21" s="90"/>
      <c r="BD21" s="90"/>
      <c r="BE21" s="90"/>
      <c r="BF21" s="90"/>
    </row>
    <row r="22" spans="1:59" x14ac:dyDescent="0.25">
      <c r="A22" s="91" t="s">
        <v>281</v>
      </c>
      <c r="B22" s="91" t="s">
        <v>339</v>
      </c>
      <c r="C22" s="91" t="s">
        <v>116</v>
      </c>
      <c r="D22" s="91" t="s">
        <v>168</v>
      </c>
      <c r="E22" s="91"/>
      <c r="F22" s="91" t="s">
        <v>266</v>
      </c>
      <c r="G22" s="91">
        <v>75000</v>
      </c>
      <c r="H22" s="60" t="s">
        <v>272</v>
      </c>
      <c r="I22" s="60">
        <v>0</v>
      </c>
      <c r="J22" s="59"/>
      <c r="K22" s="59"/>
      <c r="L22" s="59"/>
      <c r="M22" s="71">
        <v>2700</v>
      </c>
      <c r="N22" s="71"/>
      <c r="O22" s="84">
        <f t="shared" si="0"/>
        <v>2700</v>
      </c>
      <c r="P22" s="49"/>
      <c r="R22" s="82" t="str">
        <f t="shared" si="8"/>
        <v>NA</v>
      </c>
      <c r="S22" s="92" t="str">
        <f t="shared" si="9"/>
        <v>American Range</v>
      </c>
      <c r="T22" s="92">
        <f t="shared" si="1"/>
        <v>1</v>
      </c>
      <c r="U22" s="64">
        <f t="shared" si="10"/>
        <v>0</v>
      </c>
      <c r="V22" s="100" t="str">
        <f t="shared" si="2"/>
        <v/>
      </c>
      <c r="W22" s="64">
        <f t="shared" si="3"/>
        <v>75000</v>
      </c>
      <c r="X22" s="67">
        <f t="shared" si="4"/>
        <v>2700</v>
      </c>
      <c r="Y22" s="86">
        <f t="shared" si="5"/>
        <v>2700</v>
      </c>
      <c r="Z22" s="85">
        <f t="shared" si="6"/>
        <v>2700</v>
      </c>
      <c r="AA22" s="85">
        <f t="shared" si="7"/>
        <v>36</v>
      </c>
      <c r="AB22" s="69"/>
      <c r="AC22" s="90"/>
      <c r="AD22" s="90"/>
      <c r="AE22" s="90"/>
      <c r="AF22" s="90"/>
      <c r="AG22" s="90"/>
      <c r="AH22" s="90"/>
      <c r="AJ22" s="90"/>
      <c r="AK22" s="90"/>
      <c r="AL22" s="90"/>
      <c r="AN22" s="43" t="s">
        <v>54</v>
      </c>
      <c r="AO22" s="221">
        <v>4</v>
      </c>
      <c r="AP22" s="40" t="s">
        <v>59</v>
      </c>
      <c r="AQ22" s="41">
        <v>102.2</v>
      </c>
      <c r="AR22" s="41">
        <v>162.9</v>
      </c>
      <c r="AS22" s="42">
        <v>128.6</v>
      </c>
      <c r="AV22" s="90"/>
      <c r="AW22" s="90"/>
      <c r="AX22" s="90"/>
      <c r="AY22" s="90"/>
      <c r="AZ22" s="90"/>
      <c r="BA22" s="90"/>
      <c r="BB22" s="90"/>
      <c r="BC22" s="90"/>
      <c r="BD22" s="90"/>
      <c r="BE22" s="90"/>
      <c r="BF22" s="90"/>
      <c r="BG22" s="73"/>
    </row>
    <row r="23" spans="1:59" x14ac:dyDescent="0.25">
      <c r="A23" s="91" t="s">
        <v>281</v>
      </c>
      <c r="B23" s="91" t="s">
        <v>339</v>
      </c>
      <c r="C23" s="91" t="s">
        <v>116</v>
      </c>
      <c r="D23" s="91" t="s">
        <v>169</v>
      </c>
      <c r="E23" s="91"/>
      <c r="F23" s="91"/>
      <c r="G23" s="91">
        <v>75000</v>
      </c>
      <c r="H23" s="60" t="s">
        <v>273</v>
      </c>
      <c r="I23" s="60">
        <v>0</v>
      </c>
      <c r="J23" s="59"/>
      <c r="K23" s="59"/>
      <c r="L23" s="59"/>
      <c r="M23" s="71">
        <v>5400</v>
      </c>
      <c r="N23" s="71"/>
      <c r="O23" s="84">
        <f t="shared" si="0"/>
        <v>5400</v>
      </c>
      <c r="P23" s="49"/>
      <c r="R23" s="82" t="str">
        <f t="shared" si="8"/>
        <v>NA</v>
      </c>
      <c r="S23" s="92" t="str">
        <f t="shared" si="9"/>
        <v>American Range</v>
      </c>
      <c r="T23" s="92">
        <f t="shared" si="1"/>
        <v>2</v>
      </c>
      <c r="U23" s="64">
        <f t="shared" si="10"/>
        <v>0</v>
      </c>
      <c r="V23" s="100" t="str">
        <f t="shared" si="2"/>
        <v/>
      </c>
      <c r="W23" s="64">
        <f t="shared" si="3"/>
        <v>75000</v>
      </c>
      <c r="X23" s="67">
        <f t="shared" si="4"/>
        <v>2700</v>
      </c>
      <c r="Y23" s="86">
        <f t="shared" si="5"/>
        <v>2700</v>
      </c>
      <c r="Z23" s="85">
        <f t="shared" si="6"/>
        <v>2700</v>
      </c>
      <c r="AA23" s="85">
        <f t="shared" si="7"/>
        <v>36</v>
      </c>
      <c r="AB23" s="69"/>
      <c r="AC23" s="90"/>
      <c r="AD23" s="90"/>
      <c r="AE23" s="90"/>
      <c r="AF23" s="90"/>
      <c r="AG23" s="90"/>
      <c r="AH23" s="90"/>
      <c r="AJ23" s="90"/>
      <c r="AK23" s="90"/>
      <c r="AL23" s="90"/>
      <c r="AN23" s="43" t="s">
        <v>63</v>
      </c>
      <c r="AO23" s="221">
        <v>4</v>
      </c>
      <c r="AP23" s="40" t="s">
        <v>64</v>
      </c>
      <c r="AQ23" s="41">
        <v>101.5</v>
      </c>
      <c r="AR23" s="41">
        <v>127.9</v>
      </c>
      <c r="AS23" s="42">
        <v>113</v>
      </c>
      <c r="AV23" s="90"/>
      <c r="AW23" s="90"/>
      <c r="AX23" s="90"/>
      <c r="AY23" s="90"/>
      <c r="AZ23" s="90"/>
      <c r="BA23" s="90"/>
      <c r="BB23" s="90"/>
      <c r="BC23" s="90"/>
      <c r="BD23" s="90"/>
      <c r="BE23" s="90"/>
      <c r="BF23" s="90"/>
    </row>
    <row r="24" spans="1:59" x14ac:dyDescent="0.25">
      <c r="A24" s="91" t="s">
        <v>281</v>
      </c>
      <c r="B24" s="91" t="s">
        <v>339</v>
      </c>
      <c r="C24" s="91" t="s">
        <v>108</v>
      </c>
      <c r="D24" s="91" t="s">
        <v>170</v>
      </c>
      <c r="E24" s="91"/>
      <c r="F24" s="91"/>
      <c r="G24" s="91">
        <v>55000</v>
      </c>
      <c r="H24" s="60" t="s">
        <v>272</v>
      </c>
      <c r="I24" s="60">
        <v>0</v>
      </c>
      <c r="J24" s="59"/>
      <c r="K24" s="59"/>
      <c r="L24" s="59"/>
      <c r="M24" s="71">
        <v>7708.25</v>
      </c>
      <c r="N24" s="71"/>
      <c r="O24" s="84">
        <f t="shared" si="0"/>
        <v>7708.25</v>
      </c>
      <c r="P24" s="49"/>
      <c r="R24" s="82" t="str">
        <f t="shared" si="8"/>
        <v>NA</v>
      </c>
      <c r="S24" s="92" t="str">
        <f t="shared" si="9"/>
        <v>Blodgett</v>
      </c>
      <c r="T24" s="92">
        <f t="shared" si="1"/>
        <v>1</v>
      </c>
      <c r="U24" s="64">
        <f t="shared" si="10"/>
        <v>0</v>
      </c>
      <c r="V24" s="100" t="str">
        <f t="shared" si="2"/>
        <v/>
      </c>
      <c r="W24" s="64">
        <f t="shared" si="3"/>
        <v>55000</v>
      </c>
      <c r="X24" s="67">
        <f t="shared" si="4"/>
        <v>7708.25</v>
      </c>
      <c r="Y24" s="86">
        <f t="shared" si="5"/>
        <v>7708.25</v>
      </c>
      <c r="Z24" s="85">
        <f t="shared" si="6"/>
        <v>7708.25</v>
      </c>
      <c r="AA24" s="85">
        <f t="shared" si="7"/>
        <v>140.15</v>
      </c>
      <c r="AB24" s="69"/>
      <c r="AC24" s="18" t="s">
        <v>326</v>
      </c>
      <c r="AD24" s="52"/>
      <c r="AE24" s="52"/>
      <c r="AF24" s="90"/>
      <c r="AG24" s="90"/>
      <c r="AH24" s="90"/>
      <c r="AJ24" s="90"/>
      <c r="AK24" s="90"/>
      <c r="AL24" s="90"/>
      <c r="AN24" s="43" t="s">
        <v>54</v>
      </c>
      <c r="AO24" s="221">
        <v>5</v>
      </c>
      <c r="AP24" s="40" t="s">
        <v>55</v>
      </c>
      <c r="AQ24" s="41">
        <v>98.6</v>
      </c>
      <c r="AR24" s="41">
        <v>100.2</v>
      </c>
      <c r="AS24" s="42">
        <v>99.3</v>
      </c>
      <c r="AV24" s="90"/>
      <c r="AW24" s="90"/>
      <c r="AX24" s="90"/>
      <c r="AY24" s="90"/>
      <c r="AZ24" s="90"/>
      <c r="BA24" s="90"/>
      <c r="BB24" s="90"/>
      <c r="BC24" s="90"/>
      <c r="BD24" s="90"/>
      <c r="BE24" s="90"/>
      <c r="BF24" s="90"/>
    </row>
    <row r="25" spans="1:59" x14ac:dyDescent="0.25">
      <c r="A25" s="91" t="s">
        <v>281</v>
      </c>
      <c r="B25" s="91" t="s">
        <v>339</v>
      </c>
      <c r="C25" s="91" t="s">
        <v>108</v>
      </c>
      <c r="D25" s="91" t="s">
        <v>171</v>
      </c>
      <c r="E25" s="91"/>
      <c r="F25" s="91"/>
      <c r="G25" s="91">
        <v>55000</v>
      </c>
      <c r="H25" s="60" t="s">
        <v>273</v>
      </c>
      <c r="I25" s="60">
        <v>0</v>
      </c>
      <c r="J25" s="59"/>
      <c r="K25" s="59"/>
      <c r="L25" s="59"/>
      <c r="M25" s="71">
        <v>14819.75</v>
      </c>
      <c r="N25" s="71"/>
      <c r="O25" s="84">
        <f t="shared" si="0"/>
        <v>14819.75</v>
      </c>
      <c r="P25" s="49"/>
      <c r="R25" s="82" t="str">
        <f t="shared" si="8"/>
        <v>NA</v>
      </c>
      <c r="S25" s="92" t="str">
        <f t="shared" si="9"/>
        <v>Blodgett</v>
      </c>
      <c r="T25" s="92">
        <f t="shared" si="1"/>
        <v>2</v>
      </c>
      <c r="U25" s="64">
        <f t="shared" si="10"/>
        <v>0</v>
      </c>
      <c r="V25" s="100" t="str">
        <f t="shared" si="2"/>
        <v/>
      </c>
      <c r="W25" s="64">
        <f t="shared" si="3"/>
        <v>55000</v>
      </c>
      <c r="X25" s="67">
        <f t="shared" si="4"/>
        <v>7409.875</v>
      </c>
      <c r="Y25" s="86">
        <f t="shared" si="5"/>
        <v>7409.875</v>
      </c>
      <c r="Z25" s="85">
        <f t="shared" si="6"/>
        <v>7409.875</v>
      </c>
      <c r="AA25" s="85">
        <f t="shared" si="7"/>
        <v>134.72499999999999</v>
      </c>
      <c r="AB25" s="69"/>
      <c r="AC25" s="162" t="s">
        <v>327</v>
      </c>
      <c r="AD25" s="162"/>
      <c r="AE25" s="162"/>
      <c r="AF25" s="162"/>
      <c r="AG25" s="162"/>
      <c r="AH25" s="90"/>
      <c r="AJ25" s="90"/>
      <c r="AK25" s="90"/>
      <c r="AL25" s="90"/>
      <c r="AN25" s="43" t="s">
        <v>54</v>
      </c>
      <c r="AO25" s="221">
        <v>5</v>
      </c>
      <c r="AP25" s="40" t="s">
        <v>57</v>
      </c>
      <c r="AQ25" s="41">
        <v>99.7</v>
      </c>
      <c r="AR25" s="41">
        <v>105.8</v>
      </c>
      <c r="AS25" s="42">
        <v>102.4</v>
      </c>
      <c r="AV25" s="90"/>
      <c r="AW25" s="90"/>
      <c r="AX25" s="90"/>
      <c r="AY25" s="90"/>
      <c r="AZ25" s="90"/>
      <c r="BA25" s="90"/>
      <c r="BB25" s="90"/>
      <c r="BC25" s="90"/>
      <c r="BD25" s="90"/>
      <c r="BE25" s="90"/>
      <c r="BF25" s="90"/>
    </row>
    <row r="26" spans="1:59" s="51" customFormat="1" x14ac:dyDescent="0.25">
      <c r="A26" s="91" t="s">
        <v>281</v>
      </c>
      <c r="B26" s="91" t="s">
        <v>339</v>
      </c>
      <c r="C26" s="91" t="s">
        <v>108</v>
      </c>
      <c r="D26" s="91" t="s">
        <v>172</v>
      </c>
      <c r="E26" s="91"/>
      <c r="F26" s="91"/>
      <c r="G26" s="91">
        <v>27500</v>
      </c>
      <c r="H26" s="60" t="s">
        <v>272</v>
      </c>
      <c r="I26" s="60">
        <v>0</v>
      </c>
      <c r="J26" s="59"/>
      <c r="K26" s="59"/>
      <c r="L26" s="59"/>
      <c r="M26" s="71">
        <v>5042.8900000000003</v>
      </c>
      <c r="N26" s="71"/>
      <c r="O26" s="84">
        <f t="shared" si="0"/>
        <v>5042.8900000000003</v>
      </c>
      <c r="P26" s="49"/>
      <c r="Q26" s="11"/>
      <c r="R26" s="82" t="str">
        <f t="shared" si="8"/>
        <v>NA</v>
      </c>
      <c r="S26" s="92" t="str">
        <f t="shared" si="9"/>
        <v>Blodgett</v>
      </c>
      <c r="T26" s="92">
        <f t="shared" si="1"/>
        <v>1</v>
      </c>
      <c r="U26" s="64">
        <f t="shared" si="10"/>
        <v>0</v>
      </c>
      <c r="V26" s="100" t="str">
        <f t="shared" si="2"/>
        <v/>
      </c>
      <c r="W26" s="64">
        <f t="shared" si="3"/>
        <v>27500</v>
      </c>
      <c r="X26" s="67">
        <f t="shared" si="4"/>
        <v>5042.8900000000003</v>
      </c>
      <c r="Y26" s="86">
        <f t="shared" si="5"/>
        <v>5042.8900000000003</v>
      </c>
      <c r="Z26" s="85">
        <f t="shared" si="6"/>
        <v>5042.8900000000003</v>
      </c>
      <c r="AA26" s="85">
        <f t="shared" si="7"/>
        <v>183.37781818181818</v>
      </c>
      <c r="AB26" s="69"/>
      <c r="AC26" s="253" t="s">
        <v>328</v>
      </c>
      <c r="AD26" s="247" t="s">
        <v>338</v>
      </c>
      <c r="AE26" s="248"/>
      <c r="AF26" s="246" t="s">
        <v>337</v>
      </c>
      <c r="AG26" s="246"/>
      <c r="AH26" s="90"/>
      <c r="AI26" s="11"/>
      <c r="AJ26" s="90"/>
      <c r="AK26" s="90"/>
      <c r="AL26" s="90"/>
      <c r="AM26" s="11"/>
      <c r="AN26" s="43" t="s">
        <v>54</v>
      </c>
      <c r="AO26" s="221">
        <v>5</v>
      </c>
      <c r="AP26" s="40" t="s">
        <v>58</v>
      </c>
      <c r="AQ26" s="41">
        <v>100.3</v>
      </c>
      <c r="AR26" s="41">
        <v>95.6</v>
      </c>
      <c r="AS26" s="42">
        <v>98.3</v>
      </c>
      <c r="AT26" s="11"/>
      <c r="AU26" s="90"/>
      <c r="AV26" s="90"/>
      <c r="AW26" s="90"/>
      <c r="AX26" s="90"/>
      <c r="AY26" s="90"/>
      <c r="AZ26" s="90"/>
      <c r="BA26" s="90"/>
      <c r="BB26" s="90"/>
      <c r="BC26" s="90"/>
      <c r="BD26" s="90"/>
      <c r="BE26" s="90"/>
      <c r="BF26" s="90"/>
      <c r="BG26"/>
    </row>
    <row r="27" spans="1:59" s="51" customFormat="1" ht="15" customHeight="1" x14ac:dyDescent="0.25">
      <c r="A27" s="91" t="s">
        <v>281</v>
      </c>
      <c r="B27" s="91" t="s">
        <v>339</v>
      </c>
      <c r="C27" s="91" t="s">
        <v>108</v>
      </c>
      <c r="D27" s="91" t="s">
        <v>173</v>
      </c>
      <c r="E27" s="91"/>
      <c r="F27" s="91"/>
      <c r="G27" s="91">
        <v>27500</v>
      </c>
      <c r="H27" s="60" t="s">
        <v>273</v>
      </c>
      <c r="I27" s="60">
        <v>0</v>
      </c>
      <c r="J27" s="59"/>
      <c r="K27" s="59"/>
      <c r="L27" s="59"/>
      <c r="M27" s="71">
        <v>10158.26</v>
      </c>
      <c r="N27" s="71"/>
      <c r="O27" s="84">
        <f t="shared" si="0"/>
        <v>10158.26</v>
      </c>
      <c r="P27" s="49"/>
      <c r="Q27" s="11"/>
      <c r="R27" s="82" t="str">
        <f t="shared" si="8"/>
        <v>NA</v>
      </c>
      <c r="S27" s="92" t="str">
        <f t="shared" si="9"/>
        <v>Blodgett</v>
      </c>
      <c r="T27" s="92">
        <f t="shared" si="1"/>
        <v>2</v>
      </c>
      <c r="U27" s="64">
        <f t="shared" si="10"/>
        <v>0</v>
      </c>
      <c r="V27" s="100" t="str">
        <f t="shared" si="2"/>
        <v/>
      </c>
      <c r="W27" s="64">
        <f t="shared" si="3"/>
        <v>27500</v>
      </c>
      <c r="X27" s="67">
        <f t="shared" si="4"/>
        <v>5079.13</v>
      </c>
      <c r="Y27" s="86">
        <f t="shared" si="5"/>
        <v>5079.13</v>
      </c>
      <c r="Z27" s="85">
        <f t="shared" si="6"/>
        <v>5079.13</v>
      </c>
      <c r="AA27" s="85">
        <f t="shared" si="7"/>
        <v>184.69563636363637</v>
      </c>
      <c r="AB27" s="69"/>
      <c r="AC27" s="254"/>
      <c r="AD27" s="112" t="s">
        <v>323</v>
      </c>
      <c r="AE27" s="112" t="s">
        <v>394</v>
      </c>
      <c r="AF27" s="112" t="s">
        <v>323</v>
      </c>
      <c r="AG27" s="112" t="s">
        <v>394</v>
      </c>
      <c r="AH27" s="90"/>
      <c r="AI27" s="11"/>
      <c r="AJ27" s="90"/>
      <c r="AK27" s="90"/>
      <c r="AL27" s="90"/>
      <c r="AM27" s="11"/>
      <c r="AN27" s="43" t="s">
        <v>54</v>
      </c>
      <c r="AO27" s="221">
        <v>5</v>
      </c>
      <c r="AP27" s="40" t="s">
        <v>90</v>
      </c>
      <c r="AQ27" s="41">
        <v>96.9</v>
      </c>
      <c r="AR27" s="41">
        <v>103.9</v>
      </c>
      <c r="AS27" s="42">
        <v>100</v>
      </c>
      <c r="AT27" s="11"/>
      <c r="AU27" s="90"/>
      <c r="AV27" s="90"/>
      <c r="AW27" s="90"/>
      <c r="AX27" s="90"/>
      <c r="AY27" s="90"/>
      <c r="AZ27" s="90"/>
      <c r="BA27" s="90"/>
      <c r="BB27" s="90"/>
      <c r="BC27" s="90"/>
      <c r="BD27" s="90"/>
      <c r="BE27" s="90"/>
      <c r="BF27" s="90"/>
    </row>
    <row r="28" spans="1:59" s="51" customFormat="1" x14ac:dyDescent="0.25">
      <c r="A28" s="91" t="s">
        <v>281</v>
      </c>
      <c r="B28" s="91" t="s">
        <v>339</v>
      </c>
      <c r="C28" s="91" t="s">
        <v>108</v>
      </c>
      <c r="D28" s="91" t="s">
        <v>174</v>
      </c>
      <c r="E28" s="91"/>
      <c r="F28" s="91"/>
      <c r="G28" s="91">
        <v>60000</v>
      </c>
      <c r="H28" s="60" t="s">
        <v>273</v>
      </c>
      <c r="I28" s="60">
        <v>0</v>
      </c>
      <c r="J28" s="59"/>
      <c r="K28" s="59"/>
      <c r="L28" s="59"/>
      <c r="M28" s="71">
        <v>10177.75</v>
      </c>
      <c r="N28" s="71"/>
      <c r="O28" s="84">
        <f t="shared" si="0"/>
        <v>10177.75</v>
      </c>
      <c r="P28" s="49" t="s">
        <v>292</v>
      </c>
      <c r="Q28" s="11"/>
      <c r="R28" s="82" t="str">
        <f t="shared" si="8"/>
        <v>NA</v>
      </c>
      <c r="S28" s="92" t="str">
        <f t="shared" si="9"/>
        <v>Blodgett</v>
      </c>
      <c r="T28" s="92">
        <f t="shared" si="1"/>
        <v>2</v>
      </c>
      <c r="U28" s="64">
        <f t="shared" si="10"/>
        <v>0</v>
      </c>
      <c r="V28" s="100" t="str">
        <f t="shared" si="2"/>
        <v/>
      </c>
      <c r="W28" s="64">
        <f t="shared" si="3"/>
        <v>60000</v>
      </c>
      <c r="X28" s="67">
        <f t="shared" si="4"/>
        <v>5088.875</v>
      </c>
      <c r="Y28" s="86">
        <f t="shared" si="5"/>
        <v>5088.875</v>
      </c>
      <c r="Z28" s="85">
        <f t="shared" si="6"/>
        <v>5088.875</v>
      </c>
      <c r="AA28" s="85">
        <f t="shared" si="7"/>
        <v>84.814583333333331</v>
      </c>
      <c r="AB28" s="69"/>
      <c r="AC28" s="91" t="s">
        <v>329</v>
      </c>
      <c r="AD28" s="115">
        <f>AD9</f>
        <v>6396.8263636909605</v>
      </c>
      <c r="AE28" s="115">
        <f>AE9</f>
        <v>126.73470912058626</v>
      </c>
      <c r="AF28" s="115">
        <f>AD14</f>
        <v>4606.2179937392993</v>
      </c>
      <c r="AG28" s="115">
        <f>AE14</f>
        <v>90.992903919038355</v>
      </c>
      <c r="AH28" s="90"/>
      <c r="AI28" s="11"/>
      <c r="AL28" s="73"/>
      <c r="AM28" s="11"/>
      <c r="AN28" s="43" t="s">
        <v>66</v>
      </c>
      <c r="AO28" s="221">
        <v>6</v>
      </c>
      <c r="AP28" s="40" t="s">
        <v>67</v>
      </c>
      <c r="AQ28" s="41">
        <v>99.4</v>
      </c>
      <c r="AR28" s="41">
        <v>108.1</v>
      </c>
      <c r="AS28" s="42">
        <v>103.2</v>
      </c>
      <c r="AT28" s="11"/>
      <c r="AU28" s="90"/>
      <c r="AV28" s="90"/>
      <c r="AW28" s="90"/>
      <c r="AX28" s="90"/>
      <c r="AY28" s="90"/>
      <c r="AZ28" s="90"/>
      <c r="BA28" s="90"/>
      <c r="BB28" s="90"/>
      <c r="BC28" s="90"/>
      <c r="BD28" s="90"/>
      <c r="BE28" s="90"/>
      <c r="BF28" s="90"/>
    </row>
    <row r="29" spans="1:59" s="51" customFormat="1" ht="15" customHeight="1" x14ac:dyDescent="0.25">
      <c r="A29" s="91" t="s">
        <v>281</v>
      </c>
      <c r="B29" s="91" t="s">
        <v>339</v>
      </c>
      <c r="C29" s="91" t="s">
        <v>108</v>
      </c>
      <c r="D29" s="91" t="s">
        <v>175</v>
      </c>
      <c r="E29" s="91"/>
      <c r="F29" s="91"/>
      <c r="G29" s="91">
        <v>60000</v>
      </c>
      <c r="H29" s="60" t="s">
        <v>272</v>
      </c>
      <c r="I29" s="60">
        <v>0</v>
      </c>
      <c r="J29" s="59"/>
      <c r="K29" s="59"/>
      <c r="L29" s="59"/>
      <c r="M29" s="71">
        <v>5359.75</v>
      </c>
      <c r="N29" s="71"/>
      <c r="O29" s="84">
        <f t="shared" si="0"/>
        <v>5359.75</v>
      </c>
      <c r="P29" s="49" t="s">
        <v>292</v>
      </c>
      <c r="Q29" s="11"/>
      <c r="R29" s="82" t="str">
        <f t="shared" si="8"/>
        <v>NA</v>
      </c>
      <c r="S29" s="92" t="str">
        <f t="shared" si="9"/>
        <v>Blodgett</v>
      </c>
      <c r="T29" s="92">
        <f t="shared" si="1"/>
        <v>1</v>
      </c>
      <c r="U29" s="64">
        <f t="shared" si="10"/>
        <v>0</v>
      </c>
      <c r="V29" s="100" t="str">
        <f t="shared" si="2"/>
        <v/>
      </c>
      <c r="W29" s="64">
        <f t="shared" si="3"/>
        <v>60000</v>
      </c>
      <c r="X29" s="67">
        <f t="shared" si="4"/>
        <v>5359.75</v>
      </c>
      <c r="Y29" s="86">
        <f t="shared" si="5"/>
        <v>5359.75</v>
      </c>
      <c r="Z29" s="85">
        <f t="shared" si="6"/>
        <v>5359.75</v>
      </c>
      <c r="AA29" s="85">
        <f t="shared" si="7"/>
        <v>89.329166666666666</v>
      </c>
      <c r="AB29" s="69"/>
      <c r="AC29" s="91" t="s">
        <v>330</v>
      </c>
      <c r="AD29" s="115">
        <f>_xlfn.STDEV.P(Z7:Z79)</f>
        <v>3117.6413718637355</v>
      </c>
      <c r="AE29" s="115">
        <f>_xlfn.STDEV.P(AA7:AA79)</f>
        <v>80.666476062618727</v>
      </c>
      <c r="AF29" s="115">
        <f>_xlfn.STDEV.P(Z80:Z160)</f>
        <v>1552.9993988837687</v>
      </c>
      <c r="AG29" s="115">
        <f>_xlfn.STDEV.P(AA80:AA160)</f>
        <v>38.889300994095763</v>
      </c>
      <c r="AH29" s="90"/>
      <c r="AI29" s="11"/>
      <c r="AL29" s="73"/>
      <c r="AM29" s="11"/>
      <c r="AN29" s="43" t="s">
        <v>68</v>
      </c>
      <c r="AO29" s="221">
        <v>6</v>
      </c>
      <c r="AP29" s="40" t="s">
        <v>69</v>
      </c>
      <c r="AQ29" s="41">
        <v>97.4</v>
      </c>
      <c r="AR29" s="41">
        <v>69.3</v>
      </c>
      <c r="AS29" s="42">
        <v>85.2</v>
      </c>
      <c r="AT29" s="11"/>
      <c r="AU29" s="90"/>
      <c r="AV29" s="90"/>
      <c r="AW29" s="90"/>
      <c r="AX29" s="90"/>
      <c r="AY29" s="90"/>
      <c r="AZ29" s="90"/>
      <c r="BA29" s="90"/>
      <c r="BB29" s="90"/>
      <c r="BC29" s="90"/>
      <c r="BD29" s="90"/>
      <c r="BE29" s="90"/>
      <c r="BF29" s="90"/>
    </row>
    <row r="30" spans="1:59" s="51" customFormat="1" ht="15" customHeight="1" x14ac:dyDescent="0.25">
      <c r="A30" s="91" t="s">
        <v>282</v>
      </c>
      <c r="B30" s="91" t="s">
        <v>340</v>
      </c>
      <c r="C30" s="91" t="s">
        <v>117</v>
      </c>
      <c r="D30" s="91" t="s">
        <v>178</v>
      </c>
      <c r="E30" s="91" t="s">
        <v>254</v>
      </c>
      <c r="F30" s="91" t="s">
        <v>260</v>
      </c>
      <c r="G30" s="91">
        <v>44000</v>
      </c>
      <c r="H30" s="60" t="s">
        <v>272</v>
      </c>
      <c r="I30" s="60">
        <v>0</v>
      </c>
      <c r="J30" s="59"/>
      <c r="K30" s="59"/>
      <c r="L30" s="59"/>
      <c r="M30" s="71">
        <v>3280</v>
      </c>
      <c r="N30" s="71"/>
      <c r="O30" s="84">
        <f t="shared" si="0"/>
        <v>3280</v>
      </c>
      <c r="P30" s="49"/>
      <c r="Q30" s="11"/>
      <c r="R30" s="82" t="str">
        <f t="shared" si="8"/>
        <v>NY</v>
      </c>
      <c r="S30" s="92" t="str">
        <f t="shared" si="9"/>
        <v>Thunder Group</v>
      </c>
      <c r="T30" s="92">
        <f t="shared" si="1"/>
        <v>1</v>
      </c>
      <c r="U30" s="64">
        <f t="shared" si="10"/>
        <v>0</v>
      </c>
      <c r="V30" s="100" t="str">
        <f t="shared" si="2"/>
        <v/>
      </c>
      <c r="W30" s="64">
        <f t="shared" si="3"/>
        <v>44000</v>
      </c>
      <c r="X30" s="67">
        <f t="shared" si="4"/>
        <v>3280</v>
      </c>
      <c r="Y30" s="86">
        <f t="shared" si="5"/>
        <v>3313.1313131313132</v>
      </c>
      <c r="Z30" s="85">
        <f t="shared" si="6"/>
        <v>3313.1313131313132</v>
      </c>
      <c r="AA30" s="85">
        <f t="shared" si="7"/>
        <v>75.298438934802576</v>
      </c>
      <c r="AB30" s="69"/>
      <c r="AC30" s="91" t="s">
        <v>331</v>
      </c>
      <c r="AD30" s="115">
        <f>AD29/SQRT(COUNT(Z7:Z79))</f>
        <v>364.89232270904989</v>
      </c>
      <c r="AE30" s="115">
        <f>AE29/SQRT(COUNT(Z7:Z79))</f>
        <v>9.4412968986381021</v>
      </c>
      <c r="AF30" s="115">
        <f>AF29/SQRT(COUNT(Z80:Z160))</f>
        <v>172.55548876486318</v>
      </c>
      <c r="AG30" s="115">
        <f>AG29/SQRT(COUNT(AA80:AA160))</f>
        <v>4.3210334437884184</v>
      </c>
      <c r="AH30" s="90"/>
      <c r="AI30" s="11"/>
      <c r="AL30" s="73"/>
      <c r="AM30" s="11"/>
      <c r="AN30" s="43" t="s">
        <v>68</v>
      </c>
      <c r="AO30" s="221">
        <v>6</v>
      </c>
      <c r="AP30" s="40" t="s">
        <v>70</v>
      </c>
      <c r="AQ30" s="41">
        <v>100.5</v>
      </c>
      <c r="AR30" s="41">
        <v>82.8</v>
      </c>
      <c r="AS30" s="42">
        <v>92.8</v>
      </c>
      <c r="AT30" s="11"/>
      <c r="AU30" s="90"/>
      <c r="AV30" s="90"/>
      <c r="AW30" s="90"/>
      <c r="AX30" s="90"/>
      <c r="AY30" s="90"/>
      <c r="AZ30" s="90"/>
      <c r="BA30" s="90"/>
      <c r="BB30" s="90"/>
      <c r="BC30" s="90"/>
      <c r="BD30" s="90"/>
      <c r="BE30" s="90"/>
      <c r="BF30" s="90"/>
    </row>
    <row r="31" spans="1:59" s="51" customFormat="1" x14ac:dyDescent="0.25">
      <c r="A31" s="91" t="s">
        <v>282</v>
      </c>
      <c r="B31" s="91" t="s">
        <v>340</v>
      </c>
      <c r="C31" s="91" t="s">
        <v>115</v>
      </c>
      <c r="D31" s="91" t="s">
        <v>150</v>
      </c>
      <c r="E31" s="91" t="s">
        <v>254</v>
      </c>
      <c r="F31" s="91"/>
      <c r="G31" s="91">
        <v>60000</v>
      </c>
      <c r="H31" s="60" t="s">
        <v>272</v>
      </c>
      <c r="I31" s="60">
        <v>0</v>
      </c>
      <c r="J31" s="59"/>
      <c r="K31" s="59"/>
      <c r="L31" s="59"/>
      <c r="M31" s="71">
        <v>2700</v>
      </c>
      <c r="N31" s="71"/>
      <c r="O31" s="84">
        <f t="shared" si="0"/>
        <v>2700</v>
      </c>
      <c r="P31" s="49"/>
      <c r="Q31" s="11"/>
      <c r="R31" s="82" t="str">
        <f t="shared" si="8"/>
        <v>NY</v>
      </c>
      <c r="S31" s="92" t="str">
        <f t="shared" si="9"/>
        <v>Bakers Pride</v>
      </c>
      <c r="T31" s="92">
        <f t="shared" si="1"/>
        <v>1</v>
      </c>
      <c r="U31" s="64">
        <f t="shared" si="10"/>
        <v>0</v>
      </c>
      <c r="V31" s="100" t="str">
        <f t="shared" si="2"/>
        <v/>
      </c>
      <c r="W31" s="64">
        <f t="shared" si="3"/>
        <v>60000</v>
      </c>
      <c r="X31" s="67">
        <f t="shared" si="4"/>
        <v>2700</v>
      </c>
      <c r="Y31" s="86">
        <f t="shared" si="5"/>
        <v>2727.2727272727275</v>
      </c>
      <c r="Z31" s="85">
        <f t="shared" si="6"/>
        <v>2727.2727272727275</v>
      </c>
      <c r="AA31" s="85">
        <f t="shared" si="7"/>
        <v>45.45454545454546</v>
      </c>
      <c r="AB31" s="69"/>
      <c r="AC31" s="91" t="s">
        <v>332</v>
      </c>
      <c r="AD31" s="116">
        <v>0.9</v>
      </c>
      <c r="AE31" s="116">
        <v>0.9</v>
      </c>
      <c r="AF31" s="116">
        <v>0.9</v>
      </c>
      <c r="AG31" s="116">
        <v>0.9</v>
      </c>
      <c r="AH31" s="90"/>
      <c r="AI31" s="11"/>
      <c r="AJ31" s="72"/>
      <c r="AK31" s="46"/>
      <c r="AL31"/>
      <c r="AM31" s="11"/>
      <c r="AN31" s="43" t="s">
        <v>71</v>
      </c>
      <c r="AO31" s="221">
        <v>6</v>
      </c>
      <c r="AP31" s="40" t="s">
        <v>72</v>
      </c>
      <c r="AQ31" s="41">
        <v>101.6</v>
      </c>
      <c r="AR31" s="41">
        <v>91.6</v>
      </c>
      <c r="AS31" s="42">
        <v>97.2</v>
      </c>
      <c r="AT31" s="11"/>
      <c r="AU31" s="90"/>
      <c r="AV31" s="90"/>
      <c r="AW31" s="90"/>
      <c r="AX31" s="90"/>
      <c r="AY31" s="90"/>
      <c r="AZ31" s="90"/>
      <c r="BA31" s="90"/>
      <c r="BB31" s="90"/>
      <c r="BC31" s="90"/>
      <c r="BD31" s="90"/>
      <c r="BE31" s="90"/>
      <c r="BF31" s="90"/>
    </row>
    <row r="32" spans="1:59" s="51" customFormat="1" x14ac:dyDescent="0.25">
      <c r="A32" s="91" t="s">
        <v>282</v>
      </c>
      <c r="B32" s="91" t="s">
        <v>340</v>
      </c>
      <c r="C32" s="91" t="s">
        <v>108</v>
      </c>
      <c r="D32" s="91" t="s">
        <v>182</v>
      </c>
      <c r="E32" s="91" t="s">
        <v>254</v>
      </c>
      <c r="F32" s="91"/>
      <c r="G32" s="91">
        <v>27500</v>
      </c>
      <c r="H32" s="60" t="s">
        <v>273</v>
      </c>
      <c r="I32" s="60">
        <v>0</v>
      </c>
      <c r="J32" s="59"/>
      <c r="K32" s="59"/>
      <c r="L32" s="59"/>
      <c r="M32" s="71">
        <v>11808.5</v>
      </c>
      <c r="N32" s="71"/>
      <c r="O32" s="84">
        <f t="shared" si="0"/>
        <v>11808.5</v>
      </c>
      <c r="P32" s="49"/>
      <c r="Q32" s="11"/>
      <c r="R32" s="82" t="str">
        <f t="shared" si="8"/>
        <v>NY</v>
      </c>
      <c r="S32" s="92" t="str">
        <f t="shared" si="9"/>
        <v>Blodgett</v>
      </c>
      <c r="T32" s="92">
        <f t="shared" si="1"/>
        <v>2</v>
      </c>
      <c r="U32" s="64">
        <f t="shared" si="10"/>
        <v>0</v>
      </c>
      <c r="V32" s="100" t="str">
        <f t="shared" si="2"/>
        <v/>
      </c>
      <c r="W32" s="64">
        <f t="shared" si="3"/>
        <v>27500</v>
      </c>
      <c r="X32" s="67">
        <f t="shared" si="4"/>
        <v>5904.25</v>
      </c>
      <c r="Y32" s="86">
        <f t="shared" si="5"/>
        <v>5963.8888888888887</v>
      </c>
      <c r="Z32" s="85">
        <f t="shared" si="6"/>
        <v>5963.8888888888887</v>
      </c>
      <c r="AA32" s="85">
        <f t="shared" si="7"/>
        <v>216.86868686868686</v>
      </c>
      <c r="AB32" s="69"/>
      <c r="AC32" s="117" t="s">
        <v>333</v>
      </c>
      <c r="AD32" s="118">
        <v>1.645</v>
      </c>
      <c r="AE32" s="118">
        <v>1.645</v>
      </c>
      <c r="AF32" s="118">
        <v>1.645</v>
      </c>
      <c r="AG32" s="118">
        <v>1.645</v>
      </c>
      <c r="AH32" s="90"/>
      <c r="AI32" s="11"/>
      <c r="AJ32" s="72"/>
      <c r="AK32" s="46"/>
      <c r="AL32"/>
      <c r="AM32" s="11"/>
      <c r="AN32" s="255" t="s">
        <v>31</v>
      </c>
      <c r="AO32" s="255"/>
      <c r="AP32" s="255"/>
      <c r="AQ32" s="41">
        <v>100</v>
      </c>
      <c r="AR32" s="41">
        <v>100</v>
      </c>
      <c r="AS32" s="42">
        <v>100</v>
      </c>
      <c r="AT32" s="11"/>
      <c r="AU32" s="90"/>
      <c r="AV32" s="90"/>
      <c r="AW32" s="90"/>
      <c r="AX32" s="90"/>
      <c r="AY32" s="90"/>
      <c r="AZ32" s="90"/>
      <c r="BA32" s="90"/>
      <c r="BB32" s="90"/>
      <c r="BC32" s="90"/>
      <c r="BD32" s="90"/>
      <c r="BE32" s="90"/>
      <c r="BF32" s="90"/>
    </row>
    <row r="33" spans="1:59" s="51" customFormat="1" x14ac:dyDescent="0.25">
      <c r="A33" s="91" t="s">
        <v>282</v>
      </c>
      <c r="B33" s="91" t="s">
        <v>340</v>
      </c>
      <c r="C33" s="91" t="s">
        <v>118</v>
      </c>
      <c r="D33" s="91" t="s">
        <v>183</v>
      </c>
      <c r="E33" s="91" t="s">
        <v>254</v>
      </c>
      <c r="F33" s="91"/>
      <c r="G33" s="91">
        <v>70000</v>
      </c>
      <c r="H33" s="60" t="s">
        <v>272</v>
      </c>
      <c r="I33" s="60">
        <v>0</v>
      </c>
      <c r="J33" s="59"/>
      <c r="K33" s="59"/>
      <c r="L33" s="59"/>
      <c r="M33" s="71">
        <v>3349.7</v>
      </c>
      <c r="N33" s="71"/>
      <c r="O33" s="84">
        <f t="shared" si="0"/>
        <v>3349.7</v>
      </c>
      <c r="P33" s="49"/>
      <c r="Q33" s="11"/>
      <c r="R33" s="82" t="str">
        <f t="shared" si="8"/>
        <v>NY</v>
      </c>
      <c r="S33" s="92" t="str">
        <f t="shared" si="9"/>
        <v>Imperial</v>
      </c>
      <c r="T33" s="92">
        <f t="shared" si="1"/>
        <v>1</v>
      </c>
      <c r="U33" s="64">
        <f t="shared" si="10"/>
        <v>0</v>
      </c>
      <c r="V33" s="100" t="str">
        <f t="shared" si="2"/>
        <v/>
      </c>
      <c r="W33" s="64">
        <f t="shared" si="3"/>
        <v>70000</v>
      </c>
      <c r="X33" s="67">
        <f t="shared" si="4"/>
        <v>3349.7</v>
      </c>
      <c r="Y33" s="86">
        <f t="shared" si="5"/>
        <v>3383.5353535353534</v>
      </c>
      <c r="Z33" s="85">
        <f t="shared" si="6"/>
        <v>3383.5353535353534</v>
      </c>
      <c r="AA33" s="85">
        <f t="shared" si="7"/>
        <v>48.336219336219337</v>
      </c>
      <c r="AB33" s="69"/>
      <c r="AC33" s="91" t="s">
        <v>334</v>
      </c>
      <c r="AD33" s="115">
        <f>AD32*AD30</f>
        <v>600.24787085638707</v>
      </c>
      <c r="AE33" s="119">
        <f>AE32*AE30</f>
        <v>15.530933398259679</v>
      </c>
      <c r="AF33" s="115">
        <f>AF32*AF30</f>
        <v>283.85377901819993</v>
      </c>
      <c r="AG33" s="115">
        <f>AG32*AG30</f>
        <v>7.1081000150319484</v>
      </c>
      <c r="AH33" s="90"/>
      <c r="AI33" s="11"/>
      <c r="AJ33" s="72"/>
      <c r="AK33" s="50"/>
      <c r="AL33"/>
      <c r="AM33" s="11"/>
      <c r="AN33" s="52"/>
      <c r="AO33" s="52"/>
      <c r="AP33" s="52"/>
      <c r="AQ33" s="52"/>
      <c r="AR33" s="52"/>
      <c r="AS33" s="52"/>
      <c r="AT33" s="11"/>
      <c r="AU33" s="90"/>
      <c r="AV33" s="90"/>
      <c r="AW33" s="90"/>
      <c r="AX33" s="90"/>
      <c r="AY33" s="90"/>
      <c r="AZ33" s="90"/>
      <c r="BA33" s="90"/>
      <c r="BB33" s="90"/>
      <c r="BC33" s="90"/>
      <c r="BD33" s="90"/>
      <c r="BE33" s="90"/>
      <c r="BF33" s="90"/>
    </row>
    <row r="34" spans="1:59" s="51" customFormat="1" ht="15" customHeight="1" x14ac:dyDescent="0.25">
      <c r="A34" s="91" t="s">
        <v>282</v>
      </c>
      <c r="B34" s="91" t="s">
        <v>340</v>
      </c>
      <c r="C34" s="91" t="s">
        <v>113</v>
      </c>
      <c r="D34" s="91" t="s">
        <v>148</v>
      </c>
      <c r="E34" s="91" t="s">
        <v>254</v>
      </c>
      <c r="F34" s="91"/>
      <c r="G34" s="91">
        <v>50000</v>
      </c>
      <c r="H34" s="60" t="s">
        <v>272</v>
      </c>
      <c r="I34" s="60">
        <v>0</v>
      </c>
      <c r="J34" s="59"/>
      <c r="K34" s="59"/>
      <c r="L34" s="59"/>
      <c r="M34" s="71">
        <v>4497.6000000000004</v>
      </c>
      <c r="N34" s="71"/>
      <c r="O34" s="84">
        <f t="shared" si="0"/>
        <v>4497.6000000000004</v>
      </c>
      <c r="P34" s="49"/>
      <c r="Q34" s="11"/>
      <c r="R34" s="82" t="str">
        <f t="shared" si="8"/>
        <v>NY</v>
      </c>
      <c r="S34" s="92" t="str">
        <f t="shared" si="9"/>
        <v>Alto-Shaam</v>
      </c>
      <c r="T34" s="92">
        <f t="shared" si="1"/>
        <v>1</v>
      </c>
      <c r="U34" s="64">
        <f t="shared" si="10"/>
        <v>0</v>
      </c>
      <c r="V34" s="100" t="str">
        <f t="shared" si="2"/>
        <v/>
      </c>
      <c r="W34" s="64">
        <f t="shared" si="3"/>
        <v>50000</v>
      </c>
      <c r="X34" s="67">
        <f t="shared" si="4"/>
        <v>4497.6000000000004</v>
      </c>
      <c r="Y34" s="86">
        <f t="shared" si="5"/>
        <v>4543.030303030303</v>
      </c>
      <c r="Z34" s="85">
        <f t="shared" si="6"/>
        <v>4543.030303030303</v>
      </c>
      <c r="AA34" s="85">
        <f t="shared" si="7"/>
        <v>90.860606060606059</v>
      </c>
      <c r="AB34" s="69"/>
      <c r="AC34" s="91" t="s">
        <v>335</v>
      </c>
      <c r="AD34" s="120">
        <f>AD33/AD28</f>
        <v>9.3835260913670449E-2</v>
      </c>
      <c r="AE34" s="120">
        <f>AE33/AE28</f>
        <v>0.12254680273485473</v>
      </c>
      <c r="AF34" s="120">
        <f>AF33/AF28</f>
        <v>6.1624043717429272E-2</v>
      </c>
      <c r="AG34" s="120">
        <f>AG33/AG28</f>
        <v>7.8117080661107771E-2</v>
      </c>
      <c r="AH34" s="90"/>
      <c r="AI34" s="11"/>
      <c r="AJ34" s="72"/>
      <c r="AK34" s="50"/>
      <c r="AL34"/>
      <c r="AM34" s="11"/>
      <c r="AN34" s="50" t="s">
        <v>73</v>
      </c>
      <c r="AO34" s="52"/>
      <c r="AP34" s="52"/>
      <c r="AQ34" s="52"/>
      <c r="AR34" s="52"/>
      <c r="AS34" s="52"/>
      <c r="AT34" s="11"/>
      <c r="AU34" s="90"/>
      <c r="AV34" s="90"/>
      <c r="AW34" s="90"/>
      <c r="AX34" s="90"/>
      <c r="AY34" s="90"/>
      <c r="AZ34" s="90"/>
      <c r="BA34" s="90"/>
      <c r="BB34" s="90"/>
      <c r="BC34" s="90"/>
      <c r="BD34" s="90"/>
      <c r="BE34" s="90"/>
      <c r="BF34" s="90"/>
    </row>
    <row r="35" spans="1:59" s="51" customFormat="1" ht="36.75" customHeight="1" x14ac:dyDescent="0.25">
      <c r="A35" s="91" t="s">
        <v>282</v>
      </c>
      <c r="B35" s="91" t="s">
        <v>340</v>
      </c>
      <c r="C35" s="91" t="s">
        <v>108</v>
      </c>
      <c r="D35" s="91" t="s">
        <v>187</v>
      </c>
      <c r="E35" s="91" t="s">
        <v>254</v>
      </c>
      <c r="F35" s="91"/>
      <c r="G35" s="91">
        <v>80000</v>
      </c>
      <c r="H35" s="60" t="s">
        <v>273</v>
      </c>
      <c r="I35" s="60">
        <v>0</v>
      </c>
      <c r="J35" s="59"/>
      <c r="K35" s="59"/>
      <c r="L35" s="59"/>
      <c r="M35" s="71">
        <v>16766.75</v>
      </c>
      <c r="N35" s="71"/>
      <c r="O35" s="84">
        <f t="shared" si="0"/>
        <v>16766.75</v>
      </c>
      <c r="P35" s="49"/>
      <c r="Q35" s="11"/>
      <c r="R35" s="82" t="str">
        <f t="shared" si="8"/>
        <v>NY</v>
      </c>
      <c r="S35" s="92" t="str">
        <f t="shared" si="9"/>
        <v>Blodgett</v>
      </c>
      <c r="T35" s="92">
        <f t="shared" si="1"/>
        <v>2</v>
      </c>
      <c r="U35" s="64">
        <f t="shared" si="10"/>
        <v>0</v>
      </c>
      <c r="V35" s="100" t="str">
        <f t="shared" si="2"/>
        <v/>
      </c>
      <c r="W35" s="64">
        <f t="shared" si="3"/>
        <v>80000</v>
      </c>
      <c r="X35" s="67">
        <f t="shared" si="4"/>
        <v>8383.375</v>
      </c>
      <c r="Y35" s="86">
        <f t="shared" si="5"/>
        <v>8468.0555555555547</v>
      </c>
      <c r="Z35" s="85">
        <f t="shared" si="6"/>
        <v>8468.0555555555547</v>
      </c>
      <c r="AA35" s="85">
        <f t="shared" si="7"/>
        <v>105.85069444444443</v>
      </c>
      <c r="AB35" s="69"/>
      <c r="AC35" s="242" t="s">
        <v>336</v>
      </c>
      <c r="AD35" s="243"/>
      <c r="AE35" s="243"/>
      <c r="AF35" s="243"/>
      <c r="AG35" s="243"/>
      <c r="AH35" s="90"/>
      <c r="AI35" s="11"/>
      <c r="AJ35" s="72"/>
      <c r="AK35" s="46"/>
      <c r="AL35"/>
      <c r="AM35" s="11"/>
      <c r="AN35" s="52"/>
      <c r="AO35" s="52"/>
      <c r="AP35" s="52"/>
      <c r="AQ35" s="52"/>
      <c r="AR35" s="52"/>
      <c r="AS35" s="52"/>
      <c r="AT35" s="11"/>
      <c r="AU35" s="90"/>
      <c r="AV35" s="90"/>
      <c r="AW35" s="90"/>
      <c r="AX35" s="90"/>
      <c r="AY35" s="90"/>
      <c r="AZ35" s="90"/>
      <c r="BA35" s="90"/>
      <c r="BB35" s="90"/>
      <c r="BC35" s="90"/>
      <c r="BD35" s="90"/>
      <c r="BE35" s="90"/>
      <c r="BF35" s="90"/>
    </row>
    <row r="36" spans="1:59" x14ac:dyDescent="0.25">
      <c r="A36" s="91" t="s">
        <v>282</v>
      </c>
      <c r="B36" s="91" t="s">
        <v>340</v>
      </c>
      <c r="C36" s="91" t="s">
        <v>113</v>
      </c>
      <c r="D36" s="91" t="s">
        <v>188</v>
      </c>
      <c r="E36" s="91" t="s">
        <v>254</v>
      </c>
      <c r="F36" s="91"/>
      <c r="G36" s="91">
        <v>50000</v>
      </c>
      <c r="H36" s="60" t="s">
        <v>272</v>
      </c>
      <c r="I36" s="60">
        <v>0</v>
      </c>
      <c r="J36" s="59"/>
      <c r="K36" s="59"/>
      <c r="L36" s="59"/>
      <c r="M36" s="71">
        <v>5072.8</v>
      </c>
      <c r="N36" s="71"/>
      <c r="O36" s="84">
        <f t="shared" si="0"/>
        <v>5072.8</v>
      </c>
      <c r="P36" s="49"/>
      <c r="R36" s="82" t="str">
        <f t="shared" si="8"/>
        <v>NY</v>
      </c>
      <c r="S36" s="92" t="str">
        <f t="shared" si="9"/>
        <v>Alto-Shaam</v>
      </c>
      <c r="T36" s="92">
        <f t="shared" si="1"/>
        <v>1</v>
      </c>
      <c r="U36" s="64">
        <f t="shared" si="10"/>
        <v>0</v>
      </c>
      <c r="V36" s="100" t="str">
        <f t="shared" si="2"/>
        <v/>
      </c>
      <c r="W36" s="64">
        <f t="shared" si="3"/>
        <v>50000</v>
      </c>
      <c r="X36" s="67">
        <f t="shared" si="4"/>
        <v>5072.8</v>
      </c>
      <c r="Y36" s="86">
        <f t="shared" si="5"/>
        <v>5124.0404040404046</v>
      </c>
      <c r="Z36" s="85">
        <f t="shared" si="6"/>
        <v>5124.0404040404046</v>
      </c>
      <c r="AA36" s="85">
        <f t="shared" si="7"/>
        <v>102.48080808080809</v>
      </c>
      <c r="AB36" s="69"/>
      <c r="AC36" s="244"/>
      <c r="AD36" s="245"/>
      <c r="AE36" s="245"/>
      <c r="AF36" s="245"/>
      <c r="AG36" s="245"/>
      <c r="AH36" s="90"/>
      <c r="AI36" s="69"/>
      <c r="AJ36" s="72"/>
      <c r="AK36" s="46"/>
      <c r="AN36" s="45"/>
      <c r="AO36" s="45"/>
      <c r="AP36" s="45"/>
      <c r="AQ36" s="45"/>
      <c r="AR36" s="45"/>
      <c r="AS36" s="45"/>
      <c r="AV36" s="90"/>
      <c r="AW36" s="90"/>
      <c r="AX36" s="90"/>
      <c r="AY36" s="90"/>
      <c r="AZ36" s="90"/>
      <c r="BA36" s="90"/>
      <c r="BB36" s="90"/>
      <c r="BC36" s="90"/>
      <c r="BD36" s="90"/>
      <c r="BE36" s="90"/>
      <c r="BF36" s="90"/>
      <c r="BG36" s="51"/>
    </row>
    <row r="37" spans="1:59" ht="15" customHeight="1" x14ac:dyDescent="0.25">
      <c r="A37" s="91" t="s">
        <v>283</v>
      </c>
      <c r="B37" s="91" t="s">
        <v>11</v>
      </c>
      <c r="C37" s="91" t="s">
        <v>108</v>
      </c>
      <c r="D37" s="91" t="s">
        <v>194</v>
      </c>
      <c r="E37" s="91"/>
      <c r="F37" s="91"/>
      <c r="G37" s="91">
        <v>50000</v>
      </c>
      <c r="H37" s="60" t="s">
        <v>272</v>
      </c>
      <c r="I37" s="60">
        <v>0</v>
      </c>
      <c r="J37" s="59"/>
      <c r="K37" s="59"/>
      <c r="L37" s="59"/>
      <c r="M37" s="71">
        <v>4168.21</v>
      </c>
      <c r="N37" s="71"/>
      <c r="O37" s="84">
        <f t="shared" si="0"/>
        <v>4168.21</v>
      </c>
      <c r="P37" s="49"/>
      <c r="R37" s="82" t="str">
        <f t="shared" si="8"/>
        <v>MA</v>
      </c>
      <c r="S37" s="92" t="str">
        <f t="shared" si="9"/>
        <v>Blodgett</v>
      </c>
      <c r="T37" s="92">
        <f t="shared" si="1"/>
        <v>1</v>
      </c>
      <c r="U37" s="64">
        <f t="shared" si="10"/>
        <v>0</v>
      </c>
      <c r="V37" s="100" t="str">
        <f t="shared" si="2"/>
        <v/>
      </c>
      <c r="W37" s="64">
        <f t="shared" si="3"/>
        <v>50000</v>
      </c>
      <c r="X37" s="67">
        <f t="shared" si="4"/>
        <v>4168.21</v>
      </c>
      <c r="Y37" s="86">
        <f t="shared" si="5"/>
        <v>4157.6080993466658</v>
      </c>
      <c r="Z37" s="85">
        <f t="shared" si="6"/>
        <v>4157.6080993466658</v>
      </c>
      <c r="AA37" s="85">
        <f t="shared" si="7"/>
        <v>83.152161986933322</v>
      </c>
      <c r="AB37" s="69"/>
      <c r="AC37" s="244"/>
      <c r="AD37" s="245"/>
      <c r="AE37" s="245"/>
      <c r="AF37" s="245"/>
      <c r="AG37" s="245"/>
      <c r="AH37" s="90"/>
      <c r="AI37" s="69"/>
      <c r="AJ37" s="72"/>
      <c r="AK37" s="46"/>
      <c r="AN37" s="45"/>
      <c r="AO37" s="45"/>
      <c r="AP37" s="45"/>
      <c r="AQ37" s="45"/>
      <c r="AR37" s="45"/>
      <c r="AS37" s="45"/>
      <c r="AV37" s="90"/>
      <c r="AW37" s="90"/>
      <c r="AX37" s="90"/>
      <c r="AY37" s="90"/>
      <c r="AZ37" s="90"/>
      <c r="BA37" s="90"/>
      <c r="BB37" s="90"/>
      <c r="BC37" s="90"/>
      <c r="BD37" s="90"/>
      <c r="BE37" s="90"/>
      <c r="BF37" s="90"/>
    </row>
    <row r="38" spans="1:59" x14ac:dyDescent="0.25">
      <c r="A38" s="91" t="s">
        <v>283</v>
      </c>
      <c r="B38" s="91" t="s">
        <v>11</v>
      </c>
      <c r="C38" s="91" t="s">
        <v>108</v>
      </c>
      <c r="D38" s="91" t="s">
        <v>197</v>
      </c>
      <c r="E38" s="91"/>
      <c r="F38" s="91"/>
      <c r="G38" s="91">
        <v>50000</v>
      </c>
      <c r="H38" s="60" t="s">
        <v>272</v>
      </c>
      <c r="I38" s="60">
        <v>0</v>
      </c>
      <c r="J38" s="59"/>
      <c r="K38" s="59"/>
      <c r="L38" s="59"/>
      <c r="M38" s="71">
        <v>3195</v>
      </c>
      <c r="N38" s="71"/>
      <c r="O38" s="84">
        <f t="shared" si="0"/>
        <v>3195</v>
      </c>
      <c r="P38" s="49"/>
      <c r="R38" s="82" t="str">
        <f t="shared" si="8"/>
        <v>MA</v>
      </c>
      <c r="S38" s="92" t="str">
        <f t="shared" si="9"/>
        <v>Blodgett</v>
      </c>
      <c r="T38" s="92">
        <f t="shared" si="1"/>
        <v>1</v>
      </c>
      <c r="U38" s="64">
        <f t="shared" si="10"/>
        <v>0</v>
      </c>
      <c r="V38" s="100" t="str">
        <f t="shared" si="2"/>
        <v/>
      </c>
      <c r="W38" s="64">
        <f t="shared" si="3"/>
        <v>50000</v>
      </c>
      <c r="X38" s="67">
        <f t="shared" si="4"/>
        <v>3195</v>
      </c>
      <c r="Y38" s="86">
        <f t="shared" si="5"/>
        <v>3186.8734726447556</v>
      </c>
      <c r="Z38" s="85">
        <f t="shared" si="6"/>
        <v>3186.8734726447556</v>
      </c>
      <c r="AA38" s="85">
        <f t="shared" si="7"/>
        <v>63.737469452895112</v>
      </c>
      <c r="AB38" s="69"/>
      <c r="AC38" s="160"/>
      <c r="AD38" s="239" t="s">
        <v>417</v>
      </c>
      <c r="AE38" s="240"/>
      <c r="AF38" s="241"/>
      <c r="AG38" s="204"/>
      <c r="AH38" s="90"/>
      <c r="AI38" s="69"/>
      <c r="AJ38" s="72"/>
      <c r="AK38" s="46"/>
      <c r="AN38" s="45"/>
      <c r="AO38" s="45"/>
      <c r="AP38" s="45"/>
      <c r="AQ38" s="45"/>
      <c r="AS38" s="45"/>
      <c r="AV38" s="90"/>
      <c r="AW38" s="90"/>
      <c r="AX38" s="90"/>
      <c r="AY38" s="90"/>
      <c r="AZ38" s="90"/>
      <c r="BA38" s="90"/>
      <c r="BB38" s="90"/>
      <c r="BC38" s="90"/>
      <c r="BD38" s="90"/>
      <c r="BE38" s="90"/>
      <c r="BF38" s="90"/>
    </row>
    <row r="39" spans="1:59" x14ac:dyDescent="0.25">
      <c r="A39" s="91" t="s">
        <v>284</v>
      </c>
      <c r="B39" s="91" t="s">
        <v>341</v>
      </c>
      <c r="C39" s="91" t="s">
        <v>112</v>
      </c>
      <c r="D39" s="91" t="s">
        <v>204</v>
      </c>
      <c r="E39" s="91"/>
      <c r="F39" s="91" t="s">
        <v>267</v>
      </c>
      <c r="G39" s="91">
        <v>53000</v>
      </c>
      <c r="H39" s="60" t="s">
        <v>272</v>
      </c>
      <c r="I39" s="60">
        <v>0</v>
      </c>
      <c r="J39" s="59"/>
      <c r="K39" s="59"/>
      <c r="L39" s="59"/>
      <c r="M39" s="71">
        <v>4232.76</v>
      </c>
      <c r="N39" s="71"/>
      <c r="O39" s="84">
        <f t="shared" ref="O39:O80" si="11">M39+N39</f>
        <v>4232.76</v>
      </c>
      <c r="P39" s="49" t="s">
        <v>297</v>
      </c>
      <c r="R39" s="82" t="str">
        <f t="shared" si="8"/>
        <v>CT</v>
      </c>
      <c r="S39" s="92" t="str">
        <f t="shared" si="9"/>
        <v>Garland</v>
      </c>
      <c r="T39" s="92">
        <f t="shared" ref="T39:T80" si="12">IF(H39="Single",1,IF(H39="Double",2,IF(H39="Quadruple",4,"NA")))</f>
        <v>1</v>
      </c>
      <c r="U39" s="64">
        <f t="shared" si="10"/>
        <v>0</v>
      </c>
      <c r="V39" s="100" t="str">
        <f t="shared" ref="V39:V80" si="13">IF(K39="","",K39)</f>
        <v/>
      </c>
      <c r="W39" s="64">
        <f t="shared" ref="W39:W80" si="14">IF(G39="","",G39)</f>
        <v>53000</v>
      </c>
      <c r="X39" s="67">
        <f t="shared" ref="X39:X80" si="15">O39/T39</f>
        <v>4232.76</v>
      </c>
      <c r="Y39" s="86">
        <f t="shared" ref="Y39:Y70" si="16">X39/INDEX($AO$51:$AO$57,MATCH($R39,$AN$51:$AN$57,0))</f>
        <v>4319.1428571428578</v>
      </c>
      <c r="Z39" s="85">
        <f t="shared" ref="Z39:Z70" si="17">Y39</f>
        <v>4319.1428571428578</v>
      </c>
      <c r="AA39" s="85">
        <f t="shared" ref="AA39:AA70" si="18">Z39/(W39/1000)</f>
        <v>81.493261455525612</v>
      </c>
      <c r="AB39" s="69"/>
      <c r="AC39" s="160"/>
      <c r="AD39" s="161"/>
      <c r="AE39" s="161"/>
      <c r="AF39" s="161"/>
      <c r="AG39" s="161"/>
      <c r="AH39" s="90"/>
      <c r="AJ39" s="72"/>
      <c r="AK39" s="46"/>
      <c r="AN39" s="47" t="s">
        <v>15</v>
      </c>
      <c r="AO39" s="47" t="s">
        <v>16</v>
      </c>
      <c r="AP39" s="47" t="s">
        <v>74</v>
      </c>
      <c r="AQ39" s="88" t="s">
        <v>91</v>
      </c>
      <c r="AR39" s="88" t="s">
        <v>92</v>
      </c>
      <c r="AS39" s="222" t="s">
        <v>39</v>
      </c>
    </row>
    <row r="40" spans="1:59" x14ac:dyDescent="0.25">
      <c r="A40" s="91" t="s">
        <v>284</v>
      </c>
      <c r="B40" s="91" t="s">
        <v>341</v>
      </c>
      <c r="C40" s="91" t="s">
        <v>112</v>
      </c>
      <c r="D40" s="91" t="s">
        <v>205</v>
      </c>
      <c r="E40" s="91"/>
      <c r="F40" s="91"/>
      <c r="G40" s="91">
        <v>53000</v>
      </c>
      <c r="H40" s="60" t="s">
        <v>273</v>
      </c>
      <c r="I40" s="60">
        <v>0</v>
      </c>
      <c r="J40" s="59"/>
      <c r="K40" s="59"/>
      <c r="L40" s="59"/>
      <c r="M40" s="71">
        <v>5026</v>
      </c>
      <c r="N40" s="71"/>
      <c r="O40" s="84">
        <f t="shared" si="11"/>
        <v>5026</v>
      </c>
      <c r="P40" s="49" t="s">
        <v>298</v>
      </c>
      <c r="R40" s="82" t="str">
        <f t="shared" si="8"/>
        <v>CT</v>
      </c>
      <c r="S40" s="92" t="str">
        <f t="shared" si="9"/>
        <v>Garland</v>
      </c>
      <c r="T40" s="92">
        <f t="shared" si="12"/>
        <v>2</v>
      </c>
      <c r="U40" s="64">
        <f t="shared" si="10"/>
        <v>0</v>
      </c>
      <c r="V40" s="100" t="str">
        <f t="shared" si="13"/>
        <v/>
      </c>
      <c r="W40" s="64">
        <f t="shared" si="14"/>
        <v>53000</v>
      </c>
      <c r="X40" s="67">
        <f t="shared" si="15"/>
        <v>2513</v>
      </c>
      <c r="Y40" s="86">
        <f t="shared" si="16"/>
        <v>2564.2857142857142</v>
      </c>
      <c r="Z40" s="85">
        <f t="shared" si="17"/>
        <v>2564.2857142857142</v>
      </c>
      <c r="AA40" s="85">
        <f t="shared" si="18"/>
        <v>48.38274932614555</v>
      </c>
      <c r="AB40" s="69"/>
      <c r="AC40" s="90"/>
      <c r="AD40" s="90"/>
      <c r="AE40" s="90"/>
      <c r="AF40" s="90"/>
      <c r="AG40" s="90"/>
      <c r="AH40" s="90"/>
      <c r="AJ40" s="72"/>
      <c r="AK40" s="46"/>
      <c r="AN40" s="22" t="s">
        <v>19</v>
      </c>
      <c r="AO40" s="22">
        <v>1</v>
      </c>
      <c r="AP40" s="22" t="s">
        <v>20</v>
      </c>
      <c r="AQ40" s="87">
        <f t="shared" ref="AQ40:AQ45" si="19">AVERAGEIF($AO$7:$AO$31,AO40,$AQ$7:$AQ$31)/100</f>
        <v>0.98699999999999988</v>
      </c>
      <c r="AR40" s="87">
        <f t="shared" ref="AR40:AR45" si="20">AVERAGEIF($AO$7:$AO$31,AO40,$AR$7:$AR$31)/100</f>
        <v>0.84283333333333332</v>
      </c>
      <c r="AS40" s="223">
        <v>0.92416666666666669</v>
      </c>
    </row>
    <row r="41" spans="1:59" ht="15" customHeight="1" x14ac:dyDescent="0.25">
      <c r="A41" s="91" t="s">
        <v>284</v>
      </c>
      <c r="B41" s="91" t="s">
        <v>341</v>
      </c>
      <c r="C41" s="91" t="s">
        <v>112</v>
      </c>
      <c r="D41" s="91" t="s">
        <v>208</v>
      </c>
      <c r="E41" s="91" t="s">
        <v>254</v>
      </c>
      <c r="F41" s="91"/>
      <c r="G41" s="91">
        <v>60000</v>
      </c>
      <c r="H41" s="60" t="s">
        <v>272</v>
      </c>
      <c r="I41" s="60">
        <v>0</v>
      </c>
      <c r="J41" s="59"/>
      <c r="K41" s="59"/>
      <c r="L41" s="59"/>
      <c r="M41" s="71">
        <v>6373.74</v>
      </c>
      <c r="N41" s="71"/>
      <c r="O41" s="84">
        <f t="shared" si="11"/>
        <v>6373.74</v>
      </c>
      <c r="P41" s="49" t="s">
        <v>302</v>
      </c>
      <c r="R41" s="82" t="str">
        <f t="shared" si="8"/>
        <v>CT</v>
      </c>
      <c r="S41" s="92" t="str">
        <f t="shared" si="9"/>
        <v>Garland</v>
      </c>
      <c r="T41" s="92">
        <f t="shared" si="12"/>
        <v>1</v>
      </c>
      <c r="U41" s="64">
        <f t="shared" si="10"/>
        <v>0</v>
      </c>
      <c r="V41" s="100" t="str">
        <f t="shared" si="13"/>
        <v/>
      </c>
      <c r="W41" s="64">
        <f t="shared" si="14"/>
        <v>60000</v>
      </c>
      <c r="X41" s="67">
        <f t="shared" si="15"/>
        <v>6373.74</v>
      </c>
      <c r="Y41" s="86">
        <f t="shared" si="16"/>
        <v>6503.8163265306121</v>
      </c>
      <c r="Z41" s="85">
        <f t="shared" si="17"/>
        <v>6503.8163265306121</v>
      </c>
      <c r="AA41" s="85">
        <f t="shared" si="18"/>
        <v>108.39693877551021</v>
      </c>
      <c r="AB41" s="69"/>
      <c r="AC41" s="90"/>
      <c r="AD41" s="90"/>
      <c r="AE41" s="90"/>
      <c r="AF41" s="90"/>
      <c r="AG41" s="90"/>
      <c r="AH41" s="90"/>
      <c r="AJ41" s="72"/>
      <c r="AK41" s="46"/>
      <c r="AN41" s="22" t="s">
        <v>21</v>
      </c>
      <c r="AO41" s="22">
        <v>2</v>
      </c>
      <c r="AP41" s="22" t="s">
        <v>75</v>
      </c>
      <c r="AQ41" s="87">
        <f t="shared" si="19"/>
        <v>0.98860000000000003</v>
      </c>
      <c r="AR41" s="87">
        <f t="shared" si="20"/>
        <v>1.1674</v>
      </c>
      <c r="AS41" s="223">
        <v>1.0658000000000001</v>
      </c>
    </row>
    <row r="42" spans="1:59" x14ac:dyDescent="0.25">
      <c r="A42" s="91" t="s">
        <v>284</v>
      </c>
      <c r="B42" s="91" t="s">
        <v>341</v>
      </c>
      <c r="C42" s="91" t="s">
        <v>112</v>
      </c>
      <c r="D42" s="91" t="s">
        <v>209</v>
      </c>
      <c r="E42" s="91" t="s">
        <v>256</v>
      </c>
      <c r="F42" s="91"/>
      <c r="G42" s="91">
        <v>60000</v>
      </c>
      <c r="H42" s="60" t="s">
        <v>272</v>
      </c>
      <c r="I42" s="60">
        <v>0</v>
      </c>
      <c r="J42" s="59"/>
      <c r="K42" s="59"/>
      <c r="L42" s="59"/>
      <c r="M42" s="71">
        <v>6539.59</v>
      </c>
      <c r="N42" s="71"/>
      <c r="O42" s="84">
        <f t="shared" si="11"/>
        <v>6539.59</v>
      </c>
      <c r="P42" s="49" t="s">
        <v>303</v>
      </c>
      <c r="R42" s="82" t="str">
        <f t="shared" si="8"/>
        <v>CT</v>
      </c>
      <c r="S42" s="92" t="str">
        <f t="shared" si="9"/>
        <v>Garland</v>
      </c>
      <c r="T42" s="92">
        <f t="shared" si="12"/>
        <v>1</v>
      </c>
      <c r="U42" s="64">
        <f t="shared" si="10"/>
        <v>0</v>
      </c>
      <c r="V42" s="100" t="str">
        <f t="shared" si="13"/>
        <v/>
      </c>
      <c r="W42" s="64">
        <f t="shared" si="14"/>
        <v>60000</v>
      </c>
      <c r="X42" s="67">
        <f t="shared" si="15"/>
        <v>6539.59</v>
      </c>
      <c r="Y42" s="86">
        <f t="shared" si="16"/>
        <v>6673.0510204081638</v>
      </c>
      <c r="Z42" s="85">
        <f t="shared" si="17"/>
        <v>6673.0510204081638</v>
      </c>
      <c r="AA42" s="85">
        <f t="shared" si="18"/>
        <v>111.21751700680274</v>
      </c>
      <c r="AB42" s="69"/>
      <c r="AC42" s="90"/>
      <c r="AD42" s="90"/>
      <c r="AE42" s="90"/>
      <c r="AF42" s="90"/>
      <c r="AG42" s="90"/>
      <c r="AH42" s="90"/>
      <c r="AJ42" s="72"/>
      <c r="AK42" s="46"/>
      <c r="AN42" s="22" t="s">
        <v>23</v>
      </c>
      <c r="AO42" s="22">
        <v>3</v>
      </c>
      <c r="AP42" s="22" t="s">
        <v>24</v>
      </c>
      <c r="AQ42" s="87">
        <f t="shared" si="19"/>
        <v>1.0165</v>
      </c>
      <c r="AR42" s="87">
        <f t="shared" si="20"/>
        <v>1.2734999999999999</v>
      </c>
      <c r="AS42" s="223">
        <v>1.1284999999999998</v>
      </c>
    </row>
    <row r="43" spans="1:59" x14ac:dyDescent="0.25">
      <c r="A43" s="91" t="s">
        <v>284</v>
      </c>
      <c r="B43" s="91" t="s">
        <v>341</v>
      </c>
      <c r="C43" s="91" t="s">
        <v>112</v>
      </c>
      <c r="D43" s="91" t="s">
        <v>210</v>
      </c>
      <c r="E43" s="91" t="s">
        <v>254</v>
      </c>
      <c r="F43" s="91" t="s">
        <v>261</v>
      </c>
      <c r="G43" s="91">
        <v>53000</v>
      </c>
      <c r="H43" s="60" t="s">
        <v>273</v>
      </c>
      <c r="I43" s="60">
        <v>0</v>
      </c>
      <c r="J43" s="59"/>
      <c r="K43" s="59"/>
      <c r="L43" s="59"/>
      <c r="M43" s="71">
        <v>8289.64</v>
      </c>
      <c r="N43" s="71"/>
      <c r="O43" s="84">
        <f t="shared" si="11"/>
        <v>8289.64</v>
      </c>
      <c r="P43" s="49" t="s">
        <v>304</v>
      </c>
      <c r="R43" s="82" t="str">
        <f t="shared" si="8"/>
        <v>CT</v>
      </c>
      <c r="S43" s="92" t="str">
        <f t="shared" si="9"/>
        <v>Garland</v>
      </c>
      <c r="T43" s="92">
        <f t="shared" si="12"/>
        <v>2</v>
      </c>
      <c r="U43" s="64">
        <f t="shared" si="10"/>
        <v>0</v>
      </c>
      <c r="V43" s="100" t="str">
        <f t="shared" si="13"/>
        <v/>
      </c>
      <c r="W43" s="64">
        <f t="shared" si="14"/>
        <v>53000</v>
      </c>
      <c r="X43" s="67">
        <f t="shared" si="15"/>
        <v>4144.82</v>
      </c>
      <c r="Y43" s="86">
        <f t="shared" si="16"/>
        <v>4229.408163265306</v>
      </c>
      <c r="Z43" s="85">
        <f t="shared" si="17"/>
        <v>4229.408163265306</v>
      </c>
      <c r="AA43" s="85">
        <f t="shared" si="18"/>
        <v>79.800154023873702</v>
      </c>
      <c r="AB43" s="69"/>
      <c r="AC43" s="90"/>
      <c r="AD43" s="90"/>
      <c r="AE43" s="90"/>
      <c r="AF43" s="90"/>
      <c r="AG43" s="90"/>
      <c r="AH43" s="90"/>
      <c r="AJ43" s="72"/>
      <c r="AK43" s="46"/>
      <c r="AN43" s="22" t="s">
        <v>25</v>
      </c>
      <c r="AO43" s="22">
        <v>4</v>
      </c>
      <c r="AP43" s="22" t="s">
        <v>76</v>
      </c>
      <c r="AQ43" s="87">
        <f t="shared" si="19"/>
        <v>1.02525</v>
      </c>
      <c r="AR43" s="87">
        <f t="shared" si="20"/>
        <v>1.5502500000000001</v>
      </c>
      <c r="AS43" s="223">
        <v>1.254</v>
      </c>
    </row>
    <row r="44" spans="1:59" x14ac:dyDescent="0.25">
      <c r="A44" s="91" t="s">
        <v>284</v>
      </c>
      <c r="B44" s="91" t="s">
        <v>341</v>
      </c>
      <c r="C44" s="91" t="s">
        <v>112</v>
      </c>
      <c r="D44" s="91" t="s">
        <v>211</v>
      </c>
      <c r="E44" s="91" t="s">
        <v>254</v>
      </c>
      <c r="F44" s="91" t="s">
        <v>261</v>
      </c>
      <c r="G44" s="91">
        <v>80000</v>
      </c>
      <c r="H44" s="60" t="s">
        <v>272</v>
      </c>
      <c r="I44" s="60">
        <v>0</v>
      </c>
      <c r="J44" s="59"/>
      <c r="K44" s="59"/>
      <c r="L44" s="59"/>
      <c r="M44" s="71">
        <v>9005.36</v>
      </c>
      <c r="N44" s="71"/>
      <c r="O44" s="84">
        <f t="shared" si="11"/>
        <v>9005.36</v>
      </c>
      <c r="P44" s="49" t="s">
        <v>305</v>
      </c>
      <c r="R44" s="82" t="str">
        <f t="shared" si="8"/>
        <v>CT</v>
      </c>
      <c r="S44" s="92" t="str">
        <f t="shared" si="9"/>
        <v>Garland</v>
      </c>
      <c r="T44" s="92">
        <f t="shared" si="12"/>
        <v>1</v>
      </c>
      <c r="U44" s="64">
        <f t="shared" si="10"/>
        <v>0</v>
      </c>
      <c r="V44" s="100" t="str">
        <f t="shared" si="13"/>
        <v/>
      </c>
      <c r="W44" s="64">
        <f t="shared" si="14"/>
        <v>80000</v>
      </c>
      <c r="X44" s="67">
        <f t="shared" si="15"/>
        <v>9005.36</v>
      </c>
      <c r="Y44" s="86">
        <f t="shared" si="16"/>
        <v>9189.1428571428587</v>
      </c>
      <c r="Z44" s="85">
        <f t="shared" si="17"/>
        <v>9189.1428571428587</v>
      </c>
      <c r="AA44" s="85">
        <f t="shared" si="18"/>
        <v>114.86428571428573</v>
      </c>
      <c r="AB44" s="69"/>
      <c r="AC44" s="90"/>
      <c r="AD44" s="90"/>
      <c r="AE44" s="90"/>
      <c r="AF44" s="90"/>
      <c r="AG44" s="90"/>
      <c r="AH44" s="90"/>
      <c r="AJ44" s="72"/>
      <c r="AK44" s="46"/>
      <c r="AN44" s="22" t="s">
        <v>27</v>
      </c>
      <c r="AO44" s="22">
        <v>5</v>
      </c>
      <c r="AP44" s="22" t="s">
        <v>28</v>
      </c>
      <c r="AQ44" s="87">
        <f t="shared" si="19"/>
        <v>0.98875000000000002</v>
      </c>
      <c r="AR44" s="87">
        <f t="shared" si="20"/>
        <v>1.0137499999999999</v>
      </c>
      <c r="AS44" s="223">
        <v>1</v>
      </c>
    </row>
    <row r="45" spans="1:59" x14ac:dyDescent="0.25">
      <c r="A45" s="91" t="s">
        <v>284</v>
      </c>
      <c r="B45" s="91" t="s">
        <v>341</v>
      </c>
      <c r="C45" s="91" t="s">
        <v>112</v>
      </c>
      <c r="D45" s="91" t="s">
        <v>212</v>
      </c>
      <c r="E45" s="91" t="s">
        <v>256</v>
      </c>
      <c r="F45" s="91" t="s">
        <v>261</v>
      </c>
      <c r="G45" s="91">
        <v>80000</v>
      </c>
      <c r="H45" s="60" t="s">
        <v>272</v>
      </c>
      <c r="I45" s="60">
        <v>0</v>
      </c>
      <c r="J45" s="59"/>
      <c r="K45" s="59"/>
      <c r="L45" s="59"/>
      <c r="M45" s="71">
        <v>9153.39</v>
      </c>
      <c r="N45" s="71"/>
      <c r="O45" s="84">
        <f t="shared" si="11"/>
        <v>9153.39</v>
      </c>
      <c r="P45" s="49" t="s">
        <v>306</v>
      </c>
      <c r="R45" s="82" t="str">
        <f t="shared" si="8"/>
        <v>CT</v>
      </c>
      <c r="S45" s="92" t="str">
        <f t="shared" si="9"/>
        <v>Garland</v>
      </c>
      <c r="T45" s="92">
        <f t="shared" si="12"/>
        <v>1</v>
      </c>
      <c r="U45" s="64">
        <f t="shared" si="10"/>
        <v>0</v>
      </c>
      <c r="V45" s="100" t="str">
        <f t="shared" si="13"/>
        <v/>
      </c>
      <c r="W45" s="64">
        <f t="shared" si="14"/>
        <v>80000</v>
      </c>
      <c r="X45" s="67">
        <f t="shared" si="15"/>
        <v>9153.39</v>
      </c>
      <c r="Y45" s="86">
        <f t="shared" si="16"/>
        <v>9340.1938775510207</v>
      </c>
      <c r="Z45" s="85">
        <f t="shared" si="17"/>
        <v>9340.1938775510207</v>
      </c>
      <c r="AA45" s="85">
        <f t="shared" si="18"/>
        <v>116.75242346938776</v>
      </c>
      <c r="AB45" s="69"/>
      <c r="AC45" s="90"/>
      <c r="AD45" s="90"/>
      <c r="AE45" s="90"/>
      <c r="AF45" s="90"/>
      <c r="AG45" s="90"/>
      <c r="AH45" s="90"/>
      <c r="AJ45" s="72"/>
      <c r="AK45" s="46"/>
      <c r="AN45" s="22" t="s">
        <v>77</v>
      </c>
      <c r="AO45" s="22">
        <v>6</v>
      </c>
      <c r="AP45" s="22" t="s">
        <v>78</v>
      </c>
      <c r="AQ45" s="87">
        <f t="shared" si="19"/>
        <v>0.99724999999999997</v>
      </c>
      <c r="AR45" s="87">
        <f t="shared" si="20"/>
        <v>0.87949999999999984</v>
      </c>
      <c r="AS45" s="223">
        <v>0.94599999999999995</v>
      </c>
    </row>
    <row r="46" spans="1:59" x14ac:dyDescent="0.25">
      <c r="A46" s="91" t="s">
        <v>284</v>
      </c>
      <c r="B46" s="91" t="s">
        <v>341</v>
      </c>
      <c r="C46" s="91" t="s">
        <v>112</v>
      </c>
      <c r="D46" s="91" t="s">
        <v>216</v>
      </c>
      <c r="E46" s="91" t="s">
        <v>254</v>
      </c>
      <c r="F46" s="91"/>
      <c r="G46" s="91">
        <v>60000</v>
      </c>
      <c r="H46" s="60" t="s">
        <v>273</v>
      </c>
      <c r="I46" s="60">
        <v>0</v>
      </c>
      <c r="J46" s="59"/>
      <c r="K46" s="59"/>
      <c r="L46" s="59"/>
      <c r="M46" s="71">
        <v>12506.9</v>
      </c>
      <c r="N46" s="71"/>
      <c r="O46" s="84">
        <f t="shared" si="11"/>
        <v>12506.9</v>
      </c>
      <c r="P46" s="49" t="s">
        <v>310</v>
      </c>
      <c r="R46" s="82" t="str">
        <f t="shared" si="8"/>
        <v>CT</v>
      </c>
      <c r="S46" s="92" t="str">
        <f t="shared" si="9"/>
        <v>Garland</v>
      </c>
      <c r="T46" s="92">
        <f t="shared" si="12"/>
        <v>2</v>
      </c>
      <c r="U46" s="64">
        <f t="shared" si="10"/>
        <v>0</v>
      </c>
      <c r="V46" s="100" t="str">
        <f t="shared" si="13"/>
        <v/>
      </c>
      <c r="W46" s="64">
        <f t="shared" si="14"/>
        <v>60000</v>
      </c>
      <c r="X46" s="67">
        <f t="shared" si="15"/>
        <v>6253.45</v>
      </c>
      <c r="Y46" s="86">
        <f t="shared" si="16"/>
        <v>6381.0714285714284</v>
      </c>
      <c r="Z46" s="85">
        <f t="shared" si="17"/>
        <v>6381.0714285714284</v>
      </c>
      <c r="AA46" s="85">
        <f t="shared" si="18"/>
        <v>106.35119047619047</v>
      </c>
      <c r="AB46" s="69"/>
      <c r="AC46" s="90"/>
      <c r="AD46" s="90"/>
      <c r="AE46" s="90"/>
      <c r="AF46" s="90"/>
      <c r="AG46" s="90"/>
      <c r="AH46" s="90"/>
      <c r="AJ46" s="46"/>
      <c r="AK46" s="46"/>
      <c r="AN46" s="48" t="s">
        <v>31</v>
      </c>
      <c r="AO46" s="22" t="s">
        <v>32</v>
      </c>
      <c r="AP46" s="48" t="s">
        <v>32</v>
      </c>
      <c r="AQ46" s="87">
        <v>1</v>
      </c>
      <c r="AR46" s="87">
        <v>1</v>
      </c>
      <c r="AS46" s="223">
        <v>1</v>
      </c>
    </row>
    <row r="47" spans="1:59" s="51" customFormat="1" x14ac:dyDescent="0.25">
      <c r="A47" s="91" t="s">
        <v>284</v>
      </c>
      <c r="B47" s="91" t="s">
        <v>341</v>
      </c>
      <c r="C47" s="91" t="s">
        <v>112</v>
      </c>
      <c r="D47" s="91" t="s">
        <v>217</v>
      </c>
      <c r="E47" s="91" t="s">
        <v>254</v>
      </c>
      <c r="F47" s="91"/>
      <c r="G47" s="91">
        <v>60000</v>
      </c>
      <c r="H47" s="60" t="s">
        <v>273</v>
      </c>
      <c r="I47" s="60">
        <v>0</v>
      </c>
      <c r="J47" s="59"/>
      <c r="K47" s="59"/>
      <c r="L47" s="59"/>
      <c r="M47" s="71">
        <v>12843.15</v>
      </c>
      <c r="N47" s="71"/>
      <c r="O47" s="84">
        <f t="shared" si="11"/>
        <v>12843.15</v>
      </c>
      <c r="P47" s="49" t="s">
        <v>311</v>
      </c>
      <c r="Q47" s="11"/>
      <c r="R47" s="82" t="str">
        <f t="shared" si="8"/>
        <v>CT</v>
      </c>
      <c r="S47" s="92" t="str">
        <f t="shared" si="9"/>
        <v>Garland</v>
      </c>
      <c r="T47" s="92">
        <f t="shared" si="12"/>
        <v>2</v>
      </c>
      <c r="U47" s="64">
        <f t="shared" si="10"/>
        <v>0</v>
      </c>
      <c r="V47" s="100" t="str">
        <f t="shared" si="13"/>
        <v/>
      </c>
      <c r="W47" s="64">
        <f t="shared" si="14"/>
        <v>60000</v>
      </c>
      <c r="X47" s="67">
        <f t="shared" si="15"/>
        <v>6421.5749999999998</v>
      </c>
      <c r="Y47" s="86">
        <f t="shared" si="16"/>
        <v>6552.6275510204077</v>
      </c>
      <c r="Z47" s="85">
        <f t="shared" si="17"/>
        <v>6552.6275510204077</v>
      </c>
      <c r="AA47" s="85">
        <f t="shared" si="18"/>
        <v>109.21045918367346</v>
      </c>
      <c r="AB47" s="69"/>
      <c r="AC47" s="90"/>
      <c r="AD47" s="90"/>
      <c r="AE47" s="90"/>
      <c r="AF47" s="90"/>
      <c r="AG47" s="90"/>
      <c r="AH47" s="90"/>
      <c r="AI47" s="11"/>
      <c r="AJ47" s="72"/>
      <c r="AK47" s="46"/>
      <c r="AL47"/>
      <c r="AM47" s="11"/>
      <c r="AT47" s="11"/>
      <c r="AU47" s="90"/>
      <c r="AV47"/>
      <c r="AW47" s="73"/>
      <c r="AX47"/>
      <c r="AY47"/>
      <c r="AZ47"/>
      <c r="BA47"/>
      <c r="BB47"/>
      <c r="BC47"/>
      <c r="BD47"/>
      <c r="BE47"/>
      <c r="BF47"/>
      <c r="BG47"/>
    </row>
    <row r="48" spans="1:59" ht="15" customHeight="1" x14ac:dyDescent="0.25">
      <c r="A48" s="91" t="s">
        <v>284</v>
      </c>
      <c r="B48" s="91" t="s">
        <v>341</v>
      </c>
      <c r="C48" s="91" t="s">
        <v>112</v>
      </c>
      <c r="D48" s="91" t="s">
        <v>218</v>
      </c>
      <c r="E48" s="91" t="s">
        <v>254</v>
      </c>
      <c r="F48" s="91"/>
      <c r="G48" s="91">
        <v>60000</v>
      </c>
      <c r="H48" s="60" t="s">
        <v>273</v>
      </c>
      <c r="I48" s="60">
        <v>0</v>
      </c>
      <c r="J48" s="59"/>
      <c r="K48" s="59"/>
      <c r="L48" s="59"/>
      <c r="M48" s="71">
        <v>17808.79</v>
      </c>
      <c r="N48" s="71"/>
      <c r="O48" s="84">
        <f t="shared" si="11"/>
        <v>17808.79</v>
      </c>
      <c r="P48" s="49" t="s">
        <v>312</v>
      </c>
      <c r="R48" s="82" t="str">
        <f t="shared" si="8"/>
        <v>CT</v>
      </c>
      <c r="S48" s="92" t="str">
        <f t="shared" si="9"/>
        <v>Garland</v>
      </c>
      <c r="T48" s="92">
        <f t="shared" si="12"/>
        <v>2</v>
      </c>
      <c r="U48" s="64">
        <f t="shared" si="10"/>
        <v>0</v>
      </c>
      <c r="V48" s="100" t="str">
        <f t="shared" si="13"/>
        <v/>
      </c>
      <c r="W48" s="64">
        <f t="shared" si="14"/>
        <v>60000</v>
      </c>
      <c r="X48" s="67">
        <f t="shared" si="15"/>
        <v>8904.3950000000004</v>
      </c>
      <c r="Y48" s="86">
        <f t="shared" si="16"/>
        <v>9086.1173469387759</v>
      </c>
      <c r="Z48" s="85">
        <f t="shared" si="17"/>
        <v>9086.1173469387759</v>
      </c>
      <c r="AA48" s="85">
        <f t="shared" si="18"/>
        <v>151.43528911564627</v>
      </c>
      <c r="AB48" s="69"/>
      <c r="AC48" s="90"/>
      <c r="AD48" s="90"/>
      <c r="AE48" s="90"/>
      <c r="AF48" s="90"/>
      <c r="AG48" s="90"/>
      <c r="AH48" s="90"/>
      <c r="AJ48" s="72"/>
      <c r="AK48" s="46"/>
      <c r="BG48" s="51"/>
    </row>
    <row r="49" spans="1:43" x14ac:dyDescent="0.25">
      <c r="A49" s="91" t="s">
        <v>285</v>
      </c>
      <c r="B49" s="91" t="s">
        <v>340</v>
      </c>
      <c r="C49" s="91" t="s">
        <v>108</v>
      </c>
      <c r="D49" s="91" t="s">
        <v>123</v>
      </c>
      <c r="E49" s="91"/>
      <c r="F49" s="91" t="s">
        <v>261</v>
      </c>
      <c r="G49" s="91">
        <v>50000</v>
      </c>
      <c r="H49" s="60" t="s">
        <v>272</v>
      </c>
      <c r="I49" s="60">
        <v>0</v>
      </c>
      <c r="J49" s="59"/>
      <c r="K49" s="59"/>
      <c r="L49" s="59"/>
      <c r="M49" s="71">
        <v>5520</v>
      </c>
      <c r="N49" s="71"/>
      <c r="O49" s="84">
        <f t="shared" si="11"/>
        <v>5520</v>
      </c>
      <c r="P49" s="49"/>
      <c r="R49" s="82" t="str">
        <f t="shared" si="8"/>
        <v>NY</v>
      </c>
      <c r="S49" s="92" t="str">
        <f t="shared" si="9"/>
        <v>Blodgett</v>
      </c>
      <c r="T49" s="92">
        <f t="shared" si="12"/>
        <v>1</v>
      </c>
      <c r="U49" s="64">
        <f t="shared" si="10"/>
        <v>0</v>
      </c>
      <c r="V49" s="100" t="str">
        <f t="shared" si="13"/>
        <v/>
      </c>
      <c r="W49" s="64">
        <f t="shared" si="14"/>
        <v>50000</v>
      </c>
      <c r="X49" s="67">
        <f t="shared" si="15"/>
        <v>5520</v>
      </c>
      <c r="Y49" s="86">
        <f t="shared" si="16"/>
        <v>5575.757575757576</v>
      </c>
      <c r="Z49" s="85">
        <f t="shared" si="17"/>
        <v>5575.757575757576</v>
      </c>
      <c r="AA49" s="85">
        <f t="shared" si="18"/>
        <v>111.51515151515152</v>
      </c>
      <c r="AB49" s="69"/>
      <c r="AC49" s="90"/>
      <c r="AD49" s="90"/>
      <c r="AE49" s="90"/>
      <c r="AF49" s="90"/>
      <c r="AG49" s="90"/>
      <c r="AH49" s="90"/>
      <c r="AJ49" s="72"/>
      <c r="AK49" s="46"/>
    </row>
    <row r="50" spans="1:43" x14ac:dyDescent="0.25">
      <c r="A50" s="91" t="s">
        <v>285</v>
      </c>
      <c r="B50" s="91" t="s">
        <v>340</v>
      </c>
      <c r="C50" s="91" t="s">
        <v>116</v>
      </c>
      <c r="D50" s="91" t="s">
        <v>219</v>
      </c>
      <c r="E50" s="91" t="s">
        <v>254</v>
      </c>
      <c r="F50" s="91"/>
      <c r="G50" s="91">
        <v>30000</v>
      </c>
      <c r="H50" s="60" t="s">
        <v>272</v>
      </c>
      <c r="I50" s="60">
        <v>0</v>
      </c>
      <c r="J50" s="59"/>
      <c r="K50" s="59"/>
      <c r="L50" s="59"/>
      <c r="M50" s="71">
        <v>3047</v>
      </c>
      <c r="N50" s="71"/>
      <c r="O50" s="84">
        <f t="shared" si="11"/>
        <v>3047</v>
      </c>
      <c r="P50" s="49"/>
      <c r="R50" s="82" t="str">
        <f t="shared" si="8"/>
        <v>NY</v>
      </c>
      <c r="S50" s="92" t="str">
        <f t="shared" si="9"/>
        <v>American Range</v>
      </c>
      <c r="T50" s="92">
        <f t="shared" si="12"/>
        <v>1</v>
      </c>
      <c r="U50" s="64">
        <f t="shared" si="10"/>
        <v>0</v>
      </c>
      <c r="V50" s="100" t="str">
        <f t="shared" si="13"/>
        <v/>
      </c>
      <c r="W50" s="64">
        <f t="shared" si="14"/>
        <v>30000</v>
      </c>
      <c r="X50" s="67">
        <f t="shared" si="15"/>
        <v>3047</v>
      </c>
      <c r="Y50" s="86">
        <f t="shared" si="16"/>
        <v>3077.7777777777778</v>
      </c>
      <c r="Z50" s="85">
        <f t="shared" si="17"/>
        <v>3077.7777777777778</v>
      </c>
      <c r="AA50" s="85">
        <f t="shared" si="18"/>
        <v>102.5925925925926</v>
      </c>
      <c r="AB50" s="69"/>
      <c r="AC50" s="90"/>
      <c r="AD50" s="90"/>
      <c r="AE50" s="90"/>
      <c r="AF50" s="90"/>
      <c r="AG50" s="90"/>
      <c r="AH50" s="90"/>
      <c r="AJ50" s="72"/>
      <c r="AK50" s="46"/>
      <c r="AN50" s="88" t="s">
        <v>93</v>
      </c>
      <c r="AO50" s="89" t="s">
        <v>91</v>
      </c>
      <c r="AP50" s="89" t="s">
        <v>92</v>
      </c>
    </row>
    <row r="51" spans="1:43" x14ac:dyDescent="0.25">
      <c r="A51" s="91" t="s">
        <v>285</v>
      </c>
      <c r="B51" s="91" t="s">
        <v>340</v>
      </c>
      <c r="C51" s="91" t="s">
        <v>110</v>
      </c>
      <c r="D51" s="91" t="s">
        <v>220</v>
      </c>
      <c r="E51" s="91" t="s">
        <v>254</v>
      </c>
      <c r="F51" s="91"/>
      <c r="G51" s="91">
        <v>52000</v>
      </c>
      <c r="H51" s="60" t="s">
        <v>272</v>
      </c>
      <c r="I51" s="60">
        <v>0</v>
      </c>
      <c r="J51" s="59"/>
      <c r="K51" s="59"/>
      <c r="L51" s="59"/>
      <c r="M51" s="71">
        <v>3333.38</v>
      </c>
      <c r="N51" s="71"/>
      <c r="O51" s="84">
        <f t="shared" si="11"/>
        <v>3333.38</v>
      </c>
      <c r="P51" s="49"/>
      <c r="R51" s="82" t="str">
        <f t="shared" si="8"/>
        <v>NY</v>
      </c>
      <c r="S51" s="92" t="str">
        <f t="shared" si="9"/>
        <v>Southbend</v>
      </c>
      <c r="T51" s="92">
        <f t="shared" si="12"/>
        <v>1</v>
      </c>
      <c r="U51" s="64">
        <f t="shared" si="10"/>
        <v>0</v>
      </c>
      <c r="V51" s="100" t="str">
        <f t="shared" si="13"/>
        <v/>
      </c>
      <c r="W51" s="64">
        <f t="shared" si="14"/>
        <v>52000</v>
      </c>
      <c r="X51" s="67">
        <f t="shared" si="15"/>
        <v>3333.38</v>
      </c>
      <c r="Y51" s="86">
        <f t="shared" si="16"/>
        <v>3367.0505050505053</v>
      </c>
      <c r="Z51" s="85">
        <f t="shared" si="17"/>
        <v>3367.0505050505053</v>
      </c>
      <c r="AA51" s="85">
        <f t="shared" si="18"/>
        <v>64.750971250971261</v>
      </c>
      <c r="AB51" s="69"/>
      <c r="AC51" s="90"/>
      <c r="AD51" s="90"/>
      <c r="AE51" s="90"/>
      <c r="AF51" s="90"/>
      <c r="AG51" s="90"/>
      <c r="AH51" s="90"/>
      <c r="AJ51" s="72"/>
      <c r="AK51" s="46"/>
      <c r="AN51" s="91" t="s">
        <v>11</v>
      </c>
      <c r="AO51" s="93">
        <f>AVERAGE(AQ41:AQ42)</f>
        <v>1.0025500000000001</v>
      </c>
      <c r="AP51" s="93">
        <f>AVERAGE(AR41:AR42)</f>
        <v>1.22045</v>
      </c>
    </row>
    <row r="52" spans="1:43" x14ac:dyDescent="0.25">
      <c r="A52" s="91" t="s">
        <v>285</v>
      </c>
      <c r="B52" s="91" t="s">
        <v>340</v>
      </c>
      <c r="C52" s="91" t="s">
        <v>116</v>
      </c>
      <c r="D52" s="91" t="s">
        <v>168</v>
      </c>
      <c r="E52" s="91" t="s">
        <v>254</v>
      </c>
      <c r="F52" s="91"/>
      <c r="G52" s="91">
        <v>75000</v>
      </c>
      <c r="H52" s="60" t="s">
        <v>272</v>
      </c>
      <c r="I52" s="60">
        <v>0</v>
      </c>
      <c r="J52" s="59"/>
      <c r="K52" s="59"/>
      <c r="L52" s="59"/>
      <c r="M52" s="71">
        <v>3505.04</v>
      </c>
      <c r="N52" s="71"/>
      <c r="O52" s="84">
        <f t="shared" si="11"/>
        <v>3505.04</v>
      </c>
      <c r="P52" s="49"/>
      <c r="R52" s="82" t="str">
        <f t="shared" si="8"/>
        <v>NY</v>
      </c>
      <c r="S52" s="92" t="str">
        <f t="shared" si="9"/>
        <v>American Range</v>
      </c>
      <c r="T52" s="92">
        <f t="shared" si="12"/>
        <v>1</v>
      </c>
      <c r="U52" s="64">
        <f t="shared" si="10"/>
        <v>0</v>
      </c>
      <c r="V52" s="100" t="str">
        <f t="shared" si="13"/>
        <v/>
      </c>
      <c r="W52" s="64">
        <f t="shared" si="14"/>
        <v>75000</v>
      </c>
      <c r="X52" s="67">
        <f t="shared" si="15"/>
        <v>3505.04</v>
      </c>
      <c r="Y52" s="86">
        <f t="shared" si="16"/>
        <v>3540.4444444444443</v>
      </c>
      <c r="Z52" s="85">
        <f t="shared" si="17"/>
        <v>3540.4444444444443</v>
      </c>
      <c r="AA52" s="85">
        <f t="shared" si="18"/>
        <v>47.205925925925925</v>
      </c>
      <c r="AB52" s="69"/>
      <c r="AC52" s="90"/>
      <c r="AD52" s="90"/>
      <c r="AE52" s="90"/>
      <c r="AF52" s="90"/>
      <c r="AG52" s="90"/>
      <c r="AH52" s="90"/>
      <c r="AJ52" s="72"/>
      <c r="AK52" s="46"/>
      <c r="AN52" s="91" t="s">
        <v>10</v>
      </c>
      <c r="AO52" s="93">
        <f>AVERAGE(AQ41:AQ42)</f>
        <v>1.0025500000000001</v>
      </c>
      <c r="AP52" s="93">
        <f>AVERAGE(AR41:AR42)</f>
        <v>1.22045</v>
      </c>
    </row>
    <row r="53" spans="1:43" x14ac:dyDescent="0.25">
      <c r="A53" s="91" t="s">
        <v>285</v>
      </c>
      <c r="B53" s="91" t="s">
        <v>340</v>
      </c>
      <c r="C53" s="91" t="s">
        <v>116</v>
      </c>
      <c r="D53" s="91" t="s">
        <v>222</v>
      </c>
      <c r="E53" s="91" t="s">
        <v>254</v>
      </c>
      <c r="F53" s="91"/>
      <c r="G53" s="91">
        <v>30000</v>
      </c>
      <c r="H53" s="60" t="s">
        <v>272</v>
      </c>
      <c r="I53" s="60">
        <v>0</v>
      </c>
      <c r="J53" s="59"/>
      <c r="K53" s="59"/>
      <c r="L53" s="59"/>
      <c r="M53" s="71">
        <v>3529.14</v>
      </c>
      <c r="N53" s="71"/>
      <c r="O53" s="84">
        <f t="shared" si="11"/>
        <v>3529.14</v>
      </c>
      <c r="P53" s="49"/>
      <c r="R53" s="82" t="str">
        <f t="shared" si="8"/>
        <v>NY</v>
      </c>
      <c r="S53" s="92" t="str">
        <f t="shared" si="9"/>
        <v>American Range</v>
      </c>
      <c r="T53" s="92">
        <f t="shared" si="12"/>
        <v>1</v>
      </c>
      <c r="U53" s="64">
        <f t="shared" si="10"/>
        <v>0</v>
      </c>
      <c r="V53" s="100" t="str">
        <f t="shared" si="13"/>
        <v/>
      </c>
      <c r="W53" s="64">
        <f t="shared" si="14"/>
        <v>30000</v>
      </c>
      <c r="X53" s="67">
        <f t="shared" si="15"/>
        <v>3529.14</v>
      </c>
      <c r="Y53" s="86">
        <f t="shared" si="16"/>
        <v>3564.7878787878785</v>
      </c>
      <c r="Z53" s="85">
        <f t="shared" si="17"/>
        <v>3564.7878787878785</v>
      </c>
      <c r="AA53" s="85">
        <f t="shared" si="18"/>
        <v>118.82626262626262</v>
      </c>
      <c r="AB53" s="69"/>
      <c r="AC53" s="90"/>
      <c r="AD53" s="90"/>
      <c r="AE53" s="90"/>
      <c r="AF53" s="90"/>
      <c r="AG53" s="90"/>
      <c r="AH53" s="90"/>
      <c r="AJ53" s="72"/>
      <c r="AK53" s="46"/>
      <c r="AN53" s="91" t="s">
        <v>94</v>
      </c>
      <c r="AO53" s="93">
        <f>AQ45</f>
        <v>0.99724999999999997</v>
      </c>
      <c r="AP53" s="93">
        <f>AR45</f>
        <v>0.87949999999999984</v>
      </c>
    </row>
    <row r="54" spans="1:43" x14ac:dyDescent="0.25">
      <c r="A54" s="91" t="s">
        <v>285</v>
      </c>
      <c r="B54" s="91" t="s">
        <v>340</v>
      </c>
      <c r="C54" s="91" t="s">
        <v>116</v>
      </c>
      <c r="D54" s="91" t="s">
        <v>225</v>
      </c>
      <c r="E54" s="91" t="s">
        <v>257</v>
      </c>
      <c r="F54" s="91"/>
      <c r="G54" s="91">
        <v>90000</v>
      </c>
      <c r="H54" s="60" t="s">
        <v>272</v>
      </c>
      <c r="I54" s="60">
        <v>0</v>
      </c>
      <c r="J54" s="59"/>
      <c r="K54" s="59"/>
      <c r="L54" s="59"/>
      <c r="M54" s="71">
        <v>5095.4799999999996</v>
      </c>
      <c r="N54" s="71"/>
      <c r="O54" s="84">
        <f t="shared" si="11"/>
        <v>5095.4799999999996</v>
      </c>
      <c r="P54" s="49"/>
      <c r="R54" s="82" t="str">
        <f t="shared" si="8"/>
        <v>NY</v>
      </c>
      <c r="S54" s="92" t="str">
        <f t="shared" si="9"/>
        <v>American Range</v>
      </c>
      <c r="T54" s="92">
        <f t="shared" si="12"/>
        <v>1</v>
      </c>
      <c r="U54" s="64">
        <f t="shared" si="10"/>
        <v>0</v>
      </c>
      <c r="V54" s="100" t="str">
        <f t="shared" si="13"/>
        <v/>
      </c>
      <c r="W54" s="64">
        <f t="shared" si="14"/>
        <v>90000</v>
      </c>
      <c r="X54" s="67">
        <f t="shared" si="15"/>
        <v>5095.4799999999996</v>
      </c>
      <c r="Y54" s="86">
        <f t="shared" si="16"/>
        <v>5146.9494949494947</v>
      </c>
      <c r="Z54" s="85">
        <f t="shared" si="17"/>
        <v>5146.9494949494947</v>
      </c>
      <c r="AA54" s="85">
        <f t="shared" si="18"/>
        <v>57.188327721661054</v>
      </c>
      <c r="AB54" s="69"/>
      <c r="AC54" s="90"/>
      <c r="AD54" s="90"/>
      <c r="AE54" s="90"/>
      <c r="AF54" s="90"/>
      <c r="AG54" s="90"/>
      <c r="AH54" s="90"/>
      <c r="AJ54" s="72"/>
      <c r="AK54" s="46"/>
      <c r="AN54" s="91" t="s">
        <v>95</v>
      </c>
      <c r="AO54" s="93">
        <f>AQ45</f>
        <v>0.99724999999999997</v>
      </c>
      <c r="AP54" s="93">
        <f>AR45</f>
        <v>0.87949999999999984</v>
      </c>
    </row>
    <row r="55" spans="1:43" x14ac:dyDescent="0.25">
      <c r="A55" s="91" t="s">
        <v>285</v>
      </c>
      <c r="B55" s="91" t="s">
        <v>340</v>
      </c>
      <c r="C55" s="91" t="s">
        <v>116</v>
      </c>
      <c r="D55" s="91" t="s">
        <v>226</v>
      </c>
      <c r="E55" s="91" t="s">
        <v>257</v>
      </c>
      <c r="F55" s="91"/>
      <c r="G55" s="91">
        <v>90000</v>
      </c>
      <c r="H55" s="60" t="s">
        <v>272</v>
      </c>
      <c r="I55" s="60">
        <v>0</v>
      </c>
      <c r="J55" s="59"/>
      <c r="K55" s="59"/>
      <c r="L55" s="59"/>
      <c r="M55" s="71">
        <v>5481.03</v>
      </c>
      <c r="N55" s="71"/>
      <c r="O55" s="84">
        <f t="shared" si="11"/>
        <v>5481.03</v>
      </c>
      <c r="P55" s="49"/>
      <c r="R55" s="82" t="str">
        <f t="shared" si="8"/>
        <v>NY</v>
      </c>
      <c r="S55" s="92" t="str">
        <f t="shared" si="9"/>
        <v>American Range</v>
      </c>
      <c r="T55" s="92">
        <f t="shared" si="12"/>
        <v>1</v>
      </c>
      <c r="U55" s="64">
        <f t="shared" si="10"/>
        <v>0</v>
      </c>
      <c r="V55" s="100" t="str">
        <f t="shared" si="13"/>
        <v/>
      </c>
      <c r="W55" s="64">
        <f t="shared" si="14"/>
        <v>90000</v>
      </c>
      <c r="X55" s="67">
        <f t="shared" si="15"/>
        <v>5481.03</v>
      </c>
      <c r="Y55" s="86">
        <f t="shared" si="16"/>
        <v>5536.393939393939</v>
      </c>
      <c r="Z55" s="85">
        <f t="shared" si="17"/>
        <v>5536.393939393939</v>
      </c>
      <c r="AA55" s="85">
        <f t="shared" si="18"/>
        <v>61.515488215488212</v>
      </c>
      <c r="AB55" s="69"/>
      <c r="AC55" s="90"/>
      <c r="AD55" s="90"/>
      <c r="AE55" s="90"/>
      <c r="AF55" s="90"/>
      <c r="AG55" s="90"/>
      <c r="AH55" s="90"/>
      <c r="AJ55" s="72"/>
      <c r="AK55" s="46"/>
      <c r="AN55" s="91" t="s">
        <v>339</v>
      </c>
      <c r="AO55" s="93">
        <v>1</v>
      </c>
      <c r="AP55" s="93">
        <v>1</v>
      </c>
      <c r="AQ55" t="s">
        <v>31</v>
      </c>
    </row>
    <row r="56" spans="1:43" x14ac:dyDescent="0.25">
      <c r="A56" s="91" t="s">
        <v>285</v>
      </c>
      <c r="B56" s="91" t="s">
        <v>340</v>
      </c>
      <c r="C56" s="91" t="s">
        <v>116</v>
      </c>
      <c r="D56" s="91" t="s">
        <v>228</v>
      </c>
      <c r="E56" s="91" t="s">
        <v>254</v>
      </c>
      <c r="F56" s="91"/>
      <c r="G56" s="91">
        <v>30000</v>
      </c>
      <c r="H56" s="60" t="s">
        <v>273</v>
      </c>
      <c r="I56" s="60">
        <v>0</v>
      </c>
      <c r="J56" s="59"/>
      <c r="K56" s="59"/>
      <c r="L56" s="59"/>
      <c r="M56" s="71">
        <v>5722.01</v>
      </c>
      <c r="N56" s="71"/>
      <c r="O56" s="84">
        <f t="shared" si="11"/>
        <v>5722.01</v>
      </c>
      <c r="P56" s="49"/>
      <c r="R56" s="82" t="str">
        <f t="shared" si="8"/>
        <v>NY</v>
      </c>
      <c r="S56" s="92" t="str">
        <f t="shared" si="9"/>
        <v>American Range</v>
      </c>
      <c r="T56" s="92">
        <f t="shared" si="12"/>
        <v>2</v>
      </c>
      <c r="U56" s="64">
        <f t="shared" si="10"/>
        <v>0</v>
      </c>
      <c r="V56" s="100" t="str">
        <f t="shared" si="13"/>
        <v/>
      </c>
      <c r="W56" s="64">
        <f t="shared" si="14"/>
        <v>30000</v>
      </c>
      <c r="X56" s="67">
        <f t="shared" si="15"/>
        <v>2861.0050000000001</v>
      </c>
      <c r="Y56" s="86">
        <f t="shared" si="16"/>
        <v>2889.9040404040406</v>
      </c>
      <c r="Z56" s="85">
        <f t="shared" si="17"/>
        <v>2889.9040404040406</v>
      </c>
      <c r="AA56" s="85">
        <f t="shared" si="18"/>
        <v>96.330134680134691</v>
      </c>
      <c r="AB56" s="69"/>
      <c r="AC56" s="90"/>
      <c r="AD56" s="90"/>
      <c r="AE56" s="90"/>
      <c r="AF56" s="90"/>
      <c r="AG56" s="90"/>
      <c r="AH56" s="90"/>
      <c r="AJ56" s="72"/>
      <c r="AK56" s="46"/>
      <c r="AN56" s="91" t="s">
        <v>340</v>
      </c>
      <c r="AO56" s="93">
        <v>0.99</v>
      </c>
      <c r="AP56" s="93">
        <v>1.01</v>
      </c>
    </row>
    <row r="57" spans="1:43" x14ac:dyDescent="0.25">
      <c r="A57" s="91" t="s">
        <v>285</v>
      </c>
      <c r="B57" s="91" t="s">
        <v>340</v>
      </c>
      <c r="C57" s="91" t="s">
        <v>108</v>
      </c>
      <c r="D57" s="91" t="s">
        <v>123</v>
      </c>
      <c r="E57" s="91" t="s">
        <v>254</v>
      </c>
      <c r="F57" s="91" t="s">
        <v>261</v>
      </c>
      <c r="G57" s="91">
        <v>50000</v>
      </c>
      <c r="H57" s="60" t="s">
        <v>273</v>
      </c>
      <c r="I57" s="60">
        <v>0</v>
      </c>
      <c r="J57" s="59"/>
      <c r="K57" s="59"/>
      <c r="L57" s="59"/>
      <c r="M57" s="71">
        <v>11040</v>
      </c>
      <c r="N57" s="71"/>
      <c r="O57" s="84">
        <f t="shared" si="11"/>
        <v>11040</v>
      </c>
      <c r="P57" s="49"/>
      <c r="R57" s="82" t="str">
        <f t="shared" si="8"/>
        <v>NY</v>
      </c>
      <c r="S57" s="92" t="str">
        <f t="shared" si="9"/>
        <v>Blodgett</v>
      </c>
      <c r="T57" s="92">
        <f t="shared" si="12"/>
        <v>2</v>
      </c>
      <c r="U57" s="64">
        <f t="shared" si="10"/>
        <v>0</v>
      </c>
      <c r="V57" s="100" t="str">
        <f t="shared" si="13"/>
        <v/>
      </c>
      <c r="W57" s="64">
        <f t="shared" si="14"/>
        <v>50000</v>
      </c>
      <c r="X57" s="67">
        <f t="shared" si="15"/>
        <v>5520</v>
      </c>
      <c r="Y57" s="86">
        <f t="shared" si="16"/>
        <v>5575.757575757576</v>
      </c>
      <c r="Z57" s="85">
        <f t="shared" si="17"/>
        <v>5575.757575757576</v>
      </c>
      <c r="AA57" s="85">
        <f t="shared" si="18"/>
        <v>111.51515151515152</v>
      </c>
      <c r="AB57" s="69"/>
      <c r="AC57" s="90"/>
      <c r="AD57" s="90"/>
      <c r="AE57" s="90"/>
      <c r="AF57" s="90"/>
      <c r="AG57" s="90"/>
      <c r="AH57" s="90"/>
      <c r="AJ57" s="72"/>
      <c r="AK57" s="46"/>
      <c r="AN57" s="91" t="s">
        <v>341</v>
      </c>
      <c r="AO57" s="93">
        <v>0.98</v>
      </c>
      <c r="AP57" s="93">
        <v>1.1599999999999999</v>
      </c>
    </row>
    <row r="58" spans="1:43" x14ac:dyDescent="0.25">
      <c r="A58" s="91" t="s">
        <v>285</v>
      </c>
      <c r="B58" s="91" t="s">
        <v>340</v>
      </c>
      <c r="C58" s="91" t="s">
        <v>116</v>
      </c>
      <c r="D58" s="91" t="s">
        <v>229</v>
      </c>
      <c r="E58" s="91" t="s">
        <v>254</v>
      </c>
      <c r="F58" s="91"/>
      <c r="G58" s="91">
        <v>30000</v>
      </c>
      <c r="H58" s="60" t="s">
        <v>273</v>
      </c>
      <c r="I58" s="60">
        <v>0</v>
      </c>
      <c r="J58" s="59"/>
      <c r="K58" s="59"/>
      <c r="L58" s="59"/>
      <c r="M58" s="71">
        <v>6478.67</v>
      </c>
      <c r="N58" s="71"/>
      <c r="O58" s="84">
        <f t="shared" si="11"/>
        <v>6478.67</v>
      </c>
      <c r="P58" s="49"/>
      <c r="R58" s="82" t="str">
        <f t="shared" si="8"/>
        <v>NY</v>
      </c>
      <c r="S58" s="92" t="str">
        <f t="shared" si="9"/>
        <v>American Range</v>
      </c>
      <c r="T58" s="92">
        <f t="shared" si="12"/>
        <v>2</v>
      </c>
      <c r="U58" s="64">
        <f t="shared" si="10"/>
        <v>0</v>
      </c>
      <c r="V58" s="100" t="str">
        <f t="shared" si="13"/>
        <v/>
      </c>
      <c r="W58" s="64">
        <f t="shared" si="14"/>
        <v>30000</v>
      </c>
      <c r="X58" s="67">
        <f t="shared" si="15"/>
        <v>3239.335</v>
      </c>
      <c r="Y58" s="86">
        <f t="shared" si="16"/>
        <v>3272.0555555555557</v>
      </c>
      <c r="Z58" s="85">
        <f t="shared" si="17"/>
        <v>3272.0555555555557</v>
      </c>
      <c r="AA58" s="85">
        <f t="shared" si="18"/>
        <v>109.06851851851852</v>
      </c>
      <c r="AB58" s="69"/>
      <c r="AC58" s="90"/>
      <c r="AD58" s="90"/>
      <c r="AE58" s="90"/>
      <c r="AF58" s="90"/>
      <c r="AG58" s="90"/>
      <c r="AH58" s="90"/>
      <c r="AJ58" s="72"/>
      <c r="AK58" s="46"/>
    </row>
    <row r="59" spans="1:43" x14ac:dyDescent="0.25">
      <c r="A59" s="91" t="s">
        <v>285</v>
      </c>
      <c r="B59" s="91" t="s">
        <v>340</v>
      </c>
      <c r="C59" s="91" t="s">
        <v>116</v>
      </c>
      <c r="D59" s="91" t="s">
        <v>169</v>
      </c>
      <c r="E59" s="91" t="s">
        <v>254</v>
      </c>
      <c r="F59" s="91"/>
      <c r="G59" s="91">
        <v>75000</v>
      </c>
      <c r="H59" s="60" t="s">
        <v>273</v>
      </c>
      <c r="I59" s="60">
        <v>0</v>
      </c>
      <c r="J59" s="59"/>
      <c r="K59" s="59"/>
      <c r="L59" s="59"/>
      <c r="M59" s="71">
        <v>6782.3</v>
      </c>
      <c r="N59" s="71"/>
      <c r="O59" s="84">
        <f t="shared" si="11"/>
        <v>6782.3</v>
      </c>
      <c r="P59" s="49"/>
      <c r="R59" s="82" t="str">
        <f t="shared" si="8"/>
        <v>NY</v>
      </c>
      <c r="S59" s="92" t="str">
        <f t="shared" si="9"/>
        <v>American Range</v>
      </c>
      <c r="T59" s="92">
        <f t="shared" si="12"/>
        <v>2</v>
      </c>
      <c r="U59" s="64">
        <f t="shared" si="10"/>
        <v>0</v>
      </c>
      <c r="V59" s="100" t="str">
        <f t="shared" si="13"/>
        <v/>
      </c>
      <c r="W59" s="64">
        <f t="shared" si="14"/>
        <v>75000</v>
      </c>
      <c r="X59" s="67">
        <f t="shared" si="15"/>
        <v>3391.15</v>
      </c>
      <c r="Y59" s="86">
        <f t="shared" si="16"/>
        <v>3425.4040404040406</v>
      </c>
      <c r="Z59" s="85">
        <f t="shared" si="17"/>
        <v>3425.4040404040406</v>
      </c>
      <c r="AA59" s="85">
        <f t="shared" si="18"/>
        <v>45.672053872053873</v>
      </c>
      <c r="AB59" s="69"/>
      <c r="AC59" s="90"/>
      <c r="AD59" s="90"/>
      <c r="AE59" s="90"/>
      <c r="AF59" s="90"/>
      <c r="AG59" s="90"/>
      <c r="AH59" s="90"/>
      <c r="AJ59" s="72"/>
      <c r="AK59" s="46"/>
    </row>
    <row r="60" spans="1:43" x14ac:dyDescent="0.25">
      <c r="A60" s="91" t="s">
        <v>285</v>
      </c>
      <c r="B60" s="91" t="s">
        <v>340</v>
      </c>
      <c r="C60" s="91" t="s">
        <v>116</v>
      </c>
      <c r="D60" s="91" t="s">
        <v>241</v>
      </c>
      <c r="E60" s="91" t="s">
        <v>257</v>
      </c>
      <c r="F60" s="91"/>
      <c r="G60" s="91">
        <v>90000</v>
      </c>
      <c r="H60" s="60" t="s">
        <v>273</v>
      </c>
      <c r="I60" s="60">
        <v>0</v>
      </c>
      <c r="J60" s="59"/>
      <c r="K60" s="59"/>
      <c r="L60" s="59"/>
      <c r="M60" s="71">
        <v>10155.950000000001</v>
      </c>
      <c r="N60" s="71"/>
      <c r="O60" s="84">
        <f t="shared" si="11"/>
        <v>10155.950000000001</v>
      </c>
      <c r="P60" s="49"/>
      <c r="R60" s="82" t="str">
        <f t="shared" si="8"/>
        <v>NY</v>
      </c>
      <c r="S60" s="92" t="str">
        <f t="shared" si="9"/>
        <v>American Range</v>
      </c>
      <c r="T60" s="92">
        <f t="shared" si="12"/>
        <v>2</v>
      </c>
      <c r="U60" s="64">
        <f t="shared" si="10"/>
        <v>0</v>
      </c>
      <c r="V60" s="100" t="str">
        <f t="shared" si="13"/>
        <v/>
      </c>
      <c r="W60" s="64">
        <f t="shared" si="14"/>
        <v>90000</v>
      </c>
      <c r="X60" s="67">
        <f t="shared" si="15"/>
        <v>5077.9750000000004</v>
      </c>
      <c r="Y60" s="86">
        <f t="shared" si="16"/>
        <v>5129.2676767676776</v>
      </c>
      <c r="Z60" s="85">
        <f t="shared" si="17"/>
        <v>5129.2676767676776</v>
      </c>
      <c r="AA60" s="85">
        <f t="shared" si="18"/>
        <v>56.99186307519642</v>
      </c>
      <c r="AB60" s="69"/>
      <c r="AC60" s="90"/>
      <c r="AD60" s="90"/>
      <c r="AE60" s="90"/>
      <c r="AF60" s="90"/>
      <c r="AG60" s="90"/>
      <c r="AH60" s="90"/>
      <c r="AJ60" s="72"/>
      <c r="AK60" s="46"/>
    </row>
    <row r="61" spans="1:43" x14ac:dyDescent="0.25">
      <c r="A61" s="91" t="s">
        <v>285</v>
      </c>
      <c r="B61" s="91" t="s">
        <v>340</v>
      </c>
      <c r="C61" s="91" t="s">
        <v>116</v>
      </c>
      <c r="D61" s="91" t="s">
        <v>242</v>
      </c>
      <c r="E61" s="91" t="s">
        <v>257</v>
      </c>
      <c r="F61" s="91"/>
      <c r="G61" s="91">
        <v>90000</v>
      </c>
      <c r="H61" s="60" t="s">
        <v>273</v>
      </c>
      <c r="I61" s="60">
        <v>0</v>
      </c>
      <c r="J61" s="59"/>
      <c r="K61" s="59"/>
      <c r="L61" s="59"/>
      <c r="M61" s="71">
        <v>10396.92</v>
      </c>
      <c r="N61" s="71"/>
      <c r="O61" s="84">
        <f t="shared" si="11"/>
        <v>10396.92</v>
      </c>
      <c r="P61" s="49"/>
      <c r="R61" s="82" t="str">
        <f t="shared" si="8"/>
        <v>NY</v>
      </c>
      <c r="S61" s="92" t="str">
        <f t="shared" si="9"/>
        <v>American Range</v>
      </c>
      <c r="T61" s="92">
        <f t="shared" si="12"/>
        <v>2</v>
      </c>
      <c r="U61" s="64">
        <f t="shared" si="10"/>
        <v>0</v>
      </c>
      <c r="V61" s="100" t="str">
        <f t="shared" si="13"/>
        <v/>
      </c>
      <c r="W61" s="64">
        <f t="shared" si="14"/>
        <v>90000</v>
      </c>
      <c r="X61" s="67">
        <f t="shared" si="15"/>
        <v>5198.46</v>
      </c>
      <c r="Y61" s="86">
        <f t="shared" si="16"/>
        <v>5250.969696969697</v>
      </c>
      <c r="Z61" s="85">
        <f t="shared" si="17"/>
        <v>5250.969696969697</v>
      </c>
      <c r="AA61" s="85">
        <f t="shared" si="18"/>
        <v>58.344107744107745</v>
      </c>
      <c r="AB61" s="69"/>
      <c r="AC61" s="90"/>
      <c r="AD61" s="90"/>
      <c r="AE61" s="90"/>
      <c r="AF61" s="90"/>
      <c r="AG61" s="90"/>
      <c r="AH61" s="90"/>
      <c r="AJ61" s="72"/>
      <c r="AK61" s="46"/>
    </row>
    <row r="62" spans="1:43" x14ac:dyDescent="0.25">
      <c r="A62" s="91" t="s">
        <v>285</v>
      </c>
      <c r="B62" s="91" t="s">
        <v>340</v>
      </c>
      <c r="C62" s="91" t="s">
        <v>121</v>
      </c>
      <c r="D62" s="91" t="s">
        <v>244</v>
      </c>
      <c r="E62" s="91" t="s">
        <v>257</v>
      </c>
      <c r="F62" s="91"/>
      <c r="G62" s="91">
        <v>70000</v>
      </c>
      <c r="H62" s="60" t="s">
        <v>273</v>
      </c>
      <c r="I62" s="60">
        <v>0</v>
      </c>
      <c r="J62" s="59"/>
      <c r="K62" s="59"/>
      <c r="L62" s="59"/>
      <c r="M62" s="71">
        <v>13073.1</v>
      </c>
      <c r="N62" s="71"/>
      <c r="O62" s="84">
        <f t="shared" si="11"/>
        <v>13073.1</v>
      </c>
      <c r="P62" s="49"/>
      <c r="R62" s="82" t="str">
        <f t="shared" si="8"/>
        <v>NY</v>
      </c>
      <c r="S62" s="92" t="str">
        <f t="shared" si="9"/>
        <v>Montague</v>
      </c>
      <c r="T62" s="92">
        <f t="shared" si="12"/>
        <v>2</v>
      </c>
      <c r="U62" s="64">
        <f t="shared" si="10"/>
        <v>0</v>
      </c>
      <c r="V62" s="100" t="str">
        <f t="shared" si="13"/>
        <v/>
      </c>
      <c r="W62" s="64">
        <f t="shared" si="14"/>
        <v>70000</v>
      </c>
      <c r="X62" s="67">
        <f t="shared" si="15"/>
        <v>6536.55</v>
      </c>
      <c r="Y62" s="86">
        <f t="shared" si="16"/>
        <v>6602.575757575758</v>
      </c>
      <c r="Z62" s="85">
        <f t="shared" si="17"/>
        <v>6602.575757575758</v>
      </c>
      <c r="AA62" s="85">
        <f t="shared" si="18"/>
        <v>94.322510822510822</v>
      </c>
      <c r="AB62" s="69"/>
      <c r="AC62" s="90"/>
      <c r="AD62" s="90"/>
      <c r="AE62" s="90"/>
      <c r="AF62" s="90"/>
      <c r="AG62" s="90"/>
      <c r="AH62" s="90"/>
      <c r="AJ62" s="72"/>
      <c r="AK62" s="46"/>
    </row>
    <row r="63" spans="1:43" x14ac:dyDescent="0.25">
      <c r="A63" s="91" t="s">
        <v>285</v>
      </c>
      <c r="B63" s="91" t="s">
        <v>340</v>
      </c>
      <c r="C63" s="91" t="s">
        <v>121</v>
      </c>
      <c r="D63" s="91" t="s">
        <v>245</v>
      </c>
      <c r="E63" s="91"/>
      <c r="F63" s="91"/>
      <c r="G63" s="91">
        <v>70000</v>
      </c>
      <c r="H63" s="60" t="s">
        <v>273</v>
      </c>
      <c r="I63" s="60">
        <v>0</v>
      </c>
      <c r="J63" s="59"/>
      <c r="K63" s="59"/>
      <c r="L63" s="59"/>
      <c r="M63" s="71">
        <v>13073.1</v>
      </c>
      <c r="N63" s="71"/>
      <c r="O63" s="84">
        <f t="shared" si="11"/>
        <v>13073.1</v>
      </c>
      <c r="P63" s="49"/>
      <c r="R63" s="82" t="str">
        <f t="shared" si="8"/>
        <v>NY</v>
      </c>
      <c r="S63" s="92" t="str">
        <f t="shared" si="9"/>
        <v>Montague</v>
      </c>
      <c r="T63" s="92">
        <f t="shared" si="12"/>
        <v>2</v>
      </c>
      <c r="U63" s="64">
        <f t="shared" si="10"/>
        <v>0</v>
      </c>
      <c r="V63" s="100" t="str">
        <f t="shared" si="13"/>
        <v/>
      </c>
      <c r="W63" s="64">
        <f t="shared" si="14"/>
        <v>70000</v>
      </c>
      <c r="X63" s="67">
        <f t="shared" si="15"/>
        <v>6536.55</v>
      </c>
      <c r="Y63" s="86">
        <f t="shared" si="16"/>
        <v>6602.575757575758</v>
      </c>
      <c r="Z63" s="85">
        <f t="shared" si="17"/>
        <v>6602.575757575758</v>
      </c>
      <c r="AA63" s="85">
        <f t="shared" si="18"/>
        <v>94.322510822510822</v>
      </c>
      <c r="AB63" s="69"/>
      <c r="AC63" s="90"/>
      <c r="AD63" s="90"/>
      <c r="AE63" s="90"/>
      <c r="AF63" s="90"/>
      <c r="AG63" s="90"/>
      <c r="AH63" s="90"/>
      <c r="AJ63" s="72"/>
      <c r="AK63" s="46"/>
    </row>
    <row r="64" spans="1:43" x14ac:dyDescent="0.25">
      <c r="A64" s="91" t="s">
        <v>285</v>
      </c>
      <c r="B64" s="91" t="s">
        <v>340</v>
      </c>
      <c r="C64" s="91" t="s">
        <v>121</v>
      </c>
      <c r="D64" s="91" t="s">
        <v>246</v>
      </c>
      <c r="E64" s="91"/>
      <c r="F64" s="91"/>
      <c r="G64" s="91">
        <v>70000</v>
      </c>
      <c r="H64" s="60" t="s">
        <v>273</v>
      </c>
      <c r="I64" s="60">
        <v>0</v>
      </c>
      <c r="J64" s="59"/>
      <c r="K64" s="59"/>
      <c r="L64" s="59"/>
      <c r="M64" s="71">
        <v>13073.1</v>
      </c>
      <c r="N64" s="71"/>
      <c r="O64" s="84">
        <f t="shared" si="11"/>
        <v>13073.1</v>
      </c>
      <c r="P64" s="49"/>
      <c r="R64" s="82" t="str">
        <f t="shared" si="8"/>
        <v>NY</v>
      </c>
      <c r="S64" s="92" t="str">
        <f t="shared" si="9"/>
        <v>Montague</v>
      </c>
      <c r="T64" s="92">
        <f t="shared" si="12"/>
        <v>2</v>
      </c>
      <c r="U64" s="64">
        <f t="shared" si="10"/>
        <v>0</v>
      </c>
      <c r="V64" s="100" t="str">
        <f t="shared" si="13"/>
        <v/>
      </c>
      <c r="W64" s="64">
        <f t="shared" si="14"/>
        <v>70000</v>
      </c>
      <c r="X64" s="67">
        <f t="shared" si="15"/>
        <v>6536.55</v>
      </c>
      <c r="Y64" s="86">
        <f t="shared" si="16"/>
        <v>6602.575757575758</v>
      </c>
      <c r="Z64" s="85">
        <f t="shared" si="17"/>
        <v>6602.575757575758</v>
      </c>
      <c r="AA64" s="85">
        <f t="shared" si="18"/>
        <v>94.322510822510822</v>
      </c>
      <c r="AB64" s="69"/>
      <c r="AC64" s="90"/>
      <c r="AD64" s="90"/>
      <c r="AE64" s="90"/>
      <c r="AF64" s="90"/>
      <c r="AG64" s="90"/>
      <c r="AH64" s="90"/>
      <c r="AJ64" s="72"/>
      <c r="AK64" s="46"/>
    </row>
    <row r="65" spans="1:37" x14ac:dyDescent="0.25">
      <c r="A65" s="91" t="s">
        <v>285</v>
      </c>
      <c r="B65" s="91" t="s">
        <v>340</v>
      </c>
      <c r="C65" s="91" t="s">
        <v>108</v>
      </c>
      <c r="D65" s="91" t="s">
        <v>247</v>
      </c>
      <c r="E65" s="91" t="s">
        <v>254</v>
      </c>
      <c r="F65" s="91" t="s">
        <v>260</v>
      </c>
      <c r="G65" s="91">
        <v>55000</v>
      </c>
      <c r="H65" s="60" t="s">
        <v>370</v>
      </c>
      <c r="I65" s="60">
        <v>0</v>
      </c>
      <c r="J65" s="59"/>
      <c r="K65" s="59"/>
      <c r="L65" s="59"/>
      <c r="M65" s="71">
        <v>27690</v>
      </c>
      <c r="N65" s="71"/>
      <c r="O65" s="84">
        <f t="shared" si="11"/>
        <v>27690</v>
      </c>
      <c r="P65" s="49"/>
      <c r="R65" s="82" t="str">
        <f t="shared" si="8"/>
        <v>NY</v>
      </c>
      <c r="S65" s="92" t="str">
        <f t="shared" si="9"/>
        <v>Blodgett</v>
      </c>
      <c r="T65" s="92">
        <f t="shared" si="12"/>
        <v>4</v>
      </c>
      <c r="U65" s="64">
        <f t="shared" si="10"/>
        <v>0</v>
      </c>
      <c r="V65" s="100" t="str">
        <f t="shared" si="13"/>
        <v/>
      </c>
      <c r="W65" s="64">
        <f t="shared" si="14"/>
        <v>55000</v>
      </c>
      <c r="X65" s="67">
        <f t="shared" si="15"/>
        <v>6922.5</v>
      </c>
      <c r="Y65" s="86">
        <f t="shared" si="16"/>
        <v>6992.424242424242</v>
      </c>
      <c r="Z65" s="85">
        <f t="shared" si="17"/>
        <v>6992.424242424242</v>
      </c>
      <c r="AA65" s="85">
        <f t="shared" si="18"/>
        <v>127.1349862258953</v>
      </c>
      <c r="AB65" s="69"/>
      <c r="AC65" s="90"/>
      <c r="AD65" s="90"/>
      <c r="AE65" s="90"/>
      <c r="AF65" s="90"/>
      <c r="AG65" s="90"/>
      <c r="AH65" s="90"/>
      <c r="AJ65" s="72"/>
      <c r="AK65" s="46"/>
    </row>
    <row r="66" spans="1:37" x14ac:dyDescent="0.25">
      <c r="A66" s="91" t="s">
        <v>285</v>
      </c>
      <c r="B66" s="91" t="s">
        <v>340</v>
      </c>
      <c r="C66" s="91" t="s">
        <v>108</v>
      </c>
      <c r="D66" s="91" t="s">
        <v>248</v>
      </c>
      <c r="E66" s="91" t="s">
        <v>256</v>
      </c>
      <c r="F66" s="91" t="s">
        <v>260</v>
      </c>
      <c r="G66" s="91">
        <v>60000</v>
      </c>
      <c r="H66" s="60" t="s">
        <v>370</v>
      </c>
      <c r="I66" s="60">
        <v>0</v>
      </c>
      <c r="J66" s="59"/>
      <c r="K66" s="59"/>
      <c r="L66" s="59"/>
      <c r="M66" s="71">
        <v>28530</v>
      </c>
      <c r="N66" s="71"/>
      <c r="O66" s="84">
        <f t="shared" si="11"/>
        <v>28530</v>
      </c>
      <c r="P66" s="49"/>
      <c r="R66" s="82" t="str">
        <f t="shared" si="8"/>
        <v>NY</v>
      </c>
      <c r="S66" s="92" t="str">
        <f t="shared" si="9"/>
        <v>Blodgett</v>
      </c>
      <c r="T66" s="92">
        <f t="shared" si="12"/>
        <v>4</v>
      </c>
      <c r="U66" s="64">
        <f t="shared" si="10"/>
        <v>0</v>
      </c>
      <c r="V66" s="100" t="str">
        <f t="shared" si="13"/>
        <v/>
      </c>
      <c r="W66" s="64">
        <f t="shared" si="14"/>
        <v>60000</v>
      </c>
      <c r="X66" s="67">
        <f t="shared" si="15"/>
        <v>7132.5</v>
      </c>
      <c r="Y66" s="86">
        <f t="shared" si="16"/>
        <v>7204.545454545455</v>
      </c>
      <c r="Z66" s="85">
        <f t="shared" si="17"/>
        <v>7204.545454545455</v>
      </c>
      <c r="AA66" s="85">
        <f t="shared" si="18"/>
        <v>120.07575757575758</v>
      </c>
      <c r="AB66" s="69"/>
      <c r="AC66" s="90"/>
      <c r="AD66" s="90"/>
      <c r="AE66" s="90"/>
      <c r="AF66" s="90"/>
      <c r="AG66" s="90"/>
      <c r="AH66" s="90"/>
      <c r="AJ66" s="46"/>
      <c r="AK66" s="46"/>
    </row>
    <row r="67" spans="1:37" x14ac:dyDescent="0.25">
      <c r="A67" s="91" t="s">
        <v>285</v>
      </c>
      <c r="B67" s="91" t="s">
        <v>340</v>
      </c>
      <c r="C67" s="91" t="s">
        <v>108</v>
      </c>
      <c r="D67" s="91" t="s">
        <v>249</v>
      </c>
      <c r="E67" s="91" t="s">
        <v>254</v>
      </c>
      <c r="F67" s="91" t="s">
        <v>260</v>
      </c>
      <c r="G67" s="91">
        <v>80000</v>
      </c>
      <c r="H67" s="60" t="s">
        <v>370</v>
      </c>
      <c r="I67" s="60">
        <v>0</v>
      </c>
      <c r="J67" s="59"/>
      <c r="K67" s="59"/>
      <c r="L67" s="59"/>
      <c r="M67" s="71">
        <v>29890</v>
      </c>
      <c r="N67" s="71"/>
      <c r="O67" s="84">
        <f t="shared" si="11"/>
        <v>29890</v>
      </c>
      <c r="P67" s="49"/>
      <c r="R67" s="82" t="str">
        <f t="shared" si="8"/>
        <v>NY</v>
      </c>
      <c r="S67" s="92" t="str">
        <f t="shared" si="9"/>
        <v>Blodgett</v>
      </c>
      <c r="T67" s="92">
        <f t="shared" si="12"/>
        <v>4</v>
      </c>
      <c r="U67" s="64">
        <f t="shared" si="10"/>
        <v>0</v>
      </c>
      <c r="V67" s="100" t="str">
        <f t="shared" si="13"/>
        <v/>
      </c>
      <c r="W67" s="64">
        <f t="shared" si="14"/>
        <v>80000</v>
      </c>
      <c r="X67" s="67">
        <f t="shared" si="15"/>
        <v>7472.5</v>
      </c>
      <c r="Y67" s="86">
        <f t="shared" si="16"/>
        <v>7547.9797979797977</v>
      </c>
      <c r="Z67" s="85">
        <f t="shared" si="17"/>
        <v>7547.9797979797977</v>
      </c>
      <c r="AA67" s="85">
        <f t="shared" si="18"/>
        <v>94.349747474747474</v>
      </c>
      <c r="AB67" s="69"/>
      <c r="AC67" s="90"/>
      <c r="AD67" s="90"/>
      <c r="AE67" s="90"/>
      <c r="AF67" s="90"/>
      <c r="AG67" s="90"/>
      <c r="AJ67" s="46"/>
      <c r="AK67" s="46"/>
    </row>
    <row r="68" spans="1:37" x14ac:dyDescent="0.25">
      <c r="A68" s="91" t="s">
        <v>285</v>
      </c>
      <c r="B68" s="91" t="s">
        <v>340</v>
      </c>
      <c r="C68" s="91" t="s">
        <v>108</v>
      </c>
      <c r="D68" s="91" t="s">
        <v>250</v>
      </c>
      <c r="E68" s="91" t="s">
        <v>254</v>
      </c>
      <c r="F68" s="91" t="s">
        <v>260</v>
      </c>
      <c r="G68" s="91">
        <v>55000</v>
      </c>
      <c r="H68" s="60" t="s">
        <v>370</v>
      </c>
      <c r="I68" s="60">
        <v>0</v>
      </c>
      <c r="J68" s="59"/>
      <c r="K68" s="59"/>
      <c r="L68" s="59"/>
      <c r="M68" s="71">
        <v>31480</v>
      </c>
      <c r="N68" s="71"/>
      <c r="O68" s="84">
        <f t="shared" si="11"/>
        <v>31480</v>
      </c>
      <c r="P68" s="49"/>
      <c r="R68" s="82" t="str">
        <f t="shared" si="8"/>
        <v>NY</v>
      </c>
      <c r="S68" s="92" t="str">
        <f t="shared" si="9"/>
        <v>Blodgett</v>
      </c>
      <c r="T68" s="92">
        <f t="shared" si="12"/>
        <v>4</v>
      </c>
      <c r="U68" s="64">
        <f t="shared" si="10"/>
        <v>0</v>
      </c>
      <c r="V68" s="100" t="str">
        <f t="shared" si="13"/>
        <v/>
      </c>
      <c r="W68" s="64">
        <f t="shared" si="14"/>
        <v>55000</v>
      </c>
      <c r="X68" s="67">
        <f t="shared" si="15"/>
        <v>7870</v>
      </c>
      <c r="Y68" s="86">
        <f t="shared" si="16"/>
        <v>7949.4949494949497</v>
      </c>
      <c r="Z68" s="85">
        <f t="shared" si="17"/>
        <v>7949.4949494949497</v>
      </c>
      <c r="AA68" s="85">
        <f t="shared" si="18"/>
        <v>144.53627180899909</v>
      </c>
      <c r="AB68" s="69"/>
      <c r="AG68" s="46"/>
      <c r="AJ68" s="72"/>
      <c r="AK68" s="46"/>
    </row>
    <row r="69" spans="1:37" x14ac:dyDescent="0.25">
      <c r="A69" s="91" t="s">
        <v>285</v>
      </c>
      <c r="B69" s="91" t="s">
        <v>340</v>
      </c>
      <c r="C69" s="91" t="s">
        <v>108</v>
      </c>
      <c r="D69" s="91" t="s">
        <v>251</v>
      </c>
      <c r="E69" s="91" t="s">
        <v>254</v>
      </c>
      <c r="F69" s="91" t="s">
        <v>260</v>
      </c>
      <c r="G69" s="91">
        <v>80000</v>
      </c>
      <c r="H69" s="60" t="s">
        <v>370</v>
      </c>
      <c r="I69" s="60">
        <v>0</v>
      </c>
      <c r="J69" s="59"/>
      <c r="K69" s="59"/>
      <c r="L69" s="59"/>
      <c r="M69" s="71">
        <v>33680</v>
      </c>
      <c r="N69" s="71"/>
      <c r="O69" s="84">
        <f t="shared" si="11"/>
        <v>33680</v>
      </c>
      <c r="P69" s="49"/>
      <c r="R69" s="82" t="str">
        <f t="shared" si="8"/>
        <v>NY</v>
      </c>
      <c r="S69" s="92" t="str">
        <f t="shared" si="9"/>
        <v>Blodgett</v>
      </c>
      <c r="T69" s="92">
        <f t="shared" si="12"/>
        <v>4</v>
      </c>
      <c r="U69" s="64">
        <f t="shared" si="10"/>
        <v>0</v>
      </c>
      <c r="V69" s="100" t="str">
        <f t="shared" si="13"/>
        <v/>
      </c>
      <c r="W69" s="64">
        <f t="shared" si="14"/>
        <v>80000</v>
      </c>
      <c r="X69" s="67">
        <f t="shared" si="15"/>
        <v>8420</v>
      </c>
      <c r="Y69" s="86">
        <f t="shared" si="16"/>
        <v>8505.0505050505053</v>
      </c>
      <c r="Z69" s="85">
        <f t="shared" si="17"/>
        <v>8505.0505050505053</v>
      </c>
      <c r="AA69" s="85">
        <f t="shared" si="18"/>
        <v>106.31313131313132</v>
      </c>
      <c r="AB69" s="69"/>
      <c r="AG69" s="46"/>
      <c r="AJ69" s="72"/>
      <c r="AK69" s="46"/>
    </row>
    <row r="70" spans="1:37" ht="31.5" customHeight="1" x14ac:dyDescent="0.25">
      <c r="A70" s="91" t="s">
        <v>285</v>
      </c>
      <c r="B70" s="91" t="s">
        <v>11</v>
      </c>
      <c r="C70" s="91" t="s">
        <v>108</v>
      </c>
      <c r="D70" s="91" t="s">
        <v>182</v>
      </c>
      <c r="E70" s="91" t="s">
        <v>255</v>
      </c>
      <c r="F70" s="91"/>
      <c r="G70" s="91">
        <v>27500</v>
      </c>
      <c r="H70" s="60" t="s">
        <v>272</v>
      </c>
      <c r="I70" s="60">
        <v>0</v>
      </c>
      <c r="J70" s="59"/>
      <c r="K70" s="59"/>
      <c r="L70" s="59"/>
      <c r="M70" s="71">
        <v>10030</v>
      </c>
      <c r="N70" s="71"/>
      <c r="O70" s="84">
        <f t="shared" ref="O70:O79" si="21">M70+N70</f>
        <v>10030</v>
      </c>
      <c r="P70" s="49"/>
      <c r="R70" s="82" t="str">
        <f t="shared" ref="R70:R78" si="22">B70</f>
        <v>MA</v>
      </c>
      <c r="S70" s="92" t="str">
        <f t="shared" ref="S70:S78" si="23">C70</f>
        <v>Blodgett</v>
      </c>
      <c r="T70" s="92">
        <f t="shared" ref="T70:T78" si="24">IF(H70="Single",1,IF(H70="Double",2,IF(H70="Quadruple",4,"NA")))</f>
        <v>1</v>
      </c>
      <c r="U70" s="64">
        <f t="shared" ref="U70:U78" si="25">I70</f>
        <v>0</v>
      </c>
      <c r="V70" s="100" t="str">
        <f t="shared" ref="V70:V78" si="26">IF(K70="","",K70)</f>
        <v/>
      </c>
      <c r="W70" s="64">
        <f t="shared" ref="W70:W78" si="27">IF(G70="","",G70)</f>
        <v>27500</v>
      </c>
      <c r="X70" s="67">
        <f t="shared" ref="X70:X78" si="28">O70/T70</f>
        <v>10030</v>
      </c>
      <c r="Y70" s="86">
        <f t="shared" si="16"/>
        <v>10004.488554186823</v>
      </c>
      <c r="Z70" s="85">
        <f t="shared" si="17"/>
        <v>10004.488554186823</v>
      </c>
      <c r="AA70" s="85">
        <f t="shared" si="18"/>
        <v>363.79958378861176</v>
      </c>
      <c r="AB70" s="69"/>
      <c r="AG70" s="46"/>
      <c r="AJ70" s="72"/>
      <c r="AK70" s="46"/>
    </row>
    <row r="71" spans="1:37" x14ac:dyDescent="0.25">
      <c r="A71" s="91" t="s">
        <v>285</v>
      </c>
      <c r="B71" s="91" t="s">
        <v>11</v>
      </c>
      <c r="C71" s="91" t="s">
        <v>108</v>
      </c>
      <c r="D71" s="91" t="s">
        <v>182</v>
      </c>
      <c r="E71" s="91" t="s">
        <v>255</v>
      </c>
      <c r="F71" s="91"/>
      <c r="G71" s="91">
        <v>27500</v>
      </c>
      <c r="H71" s="60" t="s">
        <v>272</v>
      </c>
      <c r="I71" s="60">
        <v>0</v>
      </c>
      <c r="J71" s="59"/>
      <c r="K71" s="59"/>
      <c r="L71" s="59"/>
      <c r="M71" s="71">
        <v>10440</v>
      </c>
      <c r="N71" s="71"/>
      <c r="O71" s="84">
        <f t="shared" si="21"/>
        <v>10440</v>
      </c>
      <c r="P71" s="49"/>
      <c r="R71" s="82" t="str">
        <f t="shared" si="22"/>
        <v>MA</v>
      </c>
      <c r="S71" s="92" t="str">
        <f t="shared" si="23"/>
        <v>Blodgett</v>
      </c>
      <c r="T71" s="92">
        <f t="shared" si="24"/>
        <v>1</v>
      </c>
      <c r="U71" s="64">
        <f t="shared" si="25"/>
        <v>0</v>
      </c>
      <c r="V71" s="100" t="str">
        <f t="shared" si="26"/>
        <v/>
      </c>
      <c r="W71" s="64">
        <f t="shared" si="27"/>
        <v>27500</v>
      </c>
      <c r="X71" s="67">
        <f t="shared" si="28"/>
        <v>10440</v>
      </c>
      <c r="Y71" s="86">
        <f t="shared" ref="Y71:Y102" si="29">X71/INDEX($AO$51:$AO$57,MATCH($R71,$AN$51:$AN$57,0))</f>
        <v>10413.44571343075</v>
      </c>
      <c r="Z71" s="85">
        <f t="shared" ref="Z71:Z102" si="30">Y71</f>
        <v>10413.44571343075</v>
      </c>
      <c r="AA71" s="85">
        <f t="shared" ref="AA71:AA102" si="31">Z71/(W71/1000)</f>
        <v>378.67075321566364</v>
      </c>
      <c r="AB71" s="69"/>
      <c r="AG71" s="46"/>
      <c r="AJ71" s="72"/>
      <c r="AK71" s="46"/>
    </row>
    <row r="72" spans="1:37" x14ac:dyDescent="0.25">
      <c r="A72" s="91" t="s">
        <v>285</v>
      </c>
      <c r="B72" s="91" t="s">
        <v>11</v>
      </c>
      <c r="C72" s="91" t="s">
        <v>108</v>
      </c>
      <c r="D72" s="91" t="s">
        <v>227</v>
      </c>
      <c r="E72" s="91" t="s">
        <v>255</v>
      </c>
      <c r="F72" s="91"/>
      <c r="G72" s="91">
        <v>27500</v>
      </c>
      <c r="H72" s="60" t="s">
        <v>272</v>
      </c>
      <c r="I72" s="60">
        <v>0</v>
      </c>
      <c r="J72" s="59"/>
      <c r="K72" s="59"/>
      <c r="L72" s="59"/>
      <c r="M72" s="71">
        <v>10770</v>
      </c>
      <c r="N72" s="71"/>
      <c r="O72" s="84">
        <f t="shared" si="21"/>
        <v>10770</v>
      </c>
      <c r="P72" s="49"/>
      <c r="R72" s="82" t="str">
        <f t="shared" si="22"/>
        <v>MA</v>
      </c>
      <c r="S72" s="92" t="str">
        <f t="shared" si="23"/>
        <v>Blodgett</v>
      </c>
      <c r="T72" s="92">
        <f t="shared" si="24"/>
        <v>1</v>
      </c>
      <c r="U72" s="64">
        <f t="shared" si="25"/>
        <v>0</v>
      </c>
      <c r="V72" s="100" t="str">
        <f t="shared" si="26"/>
        <v/>
      </c>
      <c r="W72" s="64">
        <f t="shared" si="27"/>
        <v>27500</v>
      </c>
      <c r="X72" s="67">
        <f t="shared" si="28"/>
        <v>10770</v>
      </c>
      <c r="Y72" s="86">
        <f t="shared" si="29"/>
        <v>10742.606353797815</v>
      </c>
      <c r="Z72" s="85">
        <f t="shared" si="30"/>
        <v>10742.606353797815</v>
      </c>
      <c r="AA72" s="85">
        <f t="shared" si="31"/>
        <v>390.64023104719325</v>
      </c>
      <c r="AB72" s="69"/>
      <c r="AG72" s="46"/>
      <c r="AJ72" s="72"/>
      <c r="AK72" s="46"/>
    </row>
    <row r="73" spans="1:37" x14ac:dyDescent="0.25">
      <c r="A73" s="91" t="s">
        <v>285</v>
      </c>
      <c r="B73" s="91" t="s">
        <v>11</v>
      </c>
      <c r="C73" s="91" t="s">
        <v>108</v>
      </c>
      <c r="D73" s="91" t="s">
        <v>230</v>
      </c>
      <c r="E73" s="91" t="s">
        <v>254</v>
      </c>
      <c r="F73" s="91"/>
      <c r="G73" s="91">
        <v>55000</v>
      </c>
      <c r="H73" s="60" t="s">
        <v>272</v>
      </c>
      <c r="I73" s="60">
        <v>0</v>
      </c>
      <c r="J73" s="59"/>
      <c r="K73" s="59"/>
      <c r="L73" s="59"/>
      <c r="M73" s="71">
        <v>13410</v>
      </c>
      <c r="N73" s="71"/>
      <c r="O73" s="84">
        <f t="shared" si="21"/>
        <v>13410</v>
      </c>
      <c r="P73" s="49"/>
      <c r="R73" s="82" t="str">
        <f t="shared" si="22"/>
        <v>MA</v>
      </c>
      <c r="S73" s="92" t="str">
        <f t="shared" si="23"/>
        <v>Blodgett</v>
      </c>
      <c r="T73" s="92">
        <f t="shared" si="24"/>
        <v>1</v>
      </c>
      <c r="U73" s="64">
        <f t="shared" si="25"/>
        <v>0</v>
      </c>
      <c r="V73" s="100" t="str">
        <f t="shared" si="26"/>
        <v/>
      </c>
      <c r="W73" s="64">
        <f t="shared" si="27"/>
        <v>55000</v>
      </c>
      <c r="X73" s="67">
        <f t="shared" si="28"/>
        <v>13410</v>
      </c>
      <c r="Y73" s="86">
        <f t="shared" si="29"/>
        <v>13375.891476734327</v>
      </c>
      <c r="Z73" s="85">
        <f t="shared" si="30"/>
        <v>13375.891476734327</v>
      </c>
      <c r="AA73" s="85">
        <f t="shared" si="31"/>
        <v>243.19802684971503</v>
      </c>
      <c r="AB73" s="69"/>
      <c r="AG73" s="46"/>
      <c r="AJ73" s="72"/>
      <c r="AK73" s="46"/>
    </row>
    <row r="74" spans="1:37" x14ac:dyDescent="0.25">
      <c r="A74" s="91" t="s">
        <v>285</v>
      </c>
      <c r="B74" s="91" t="s">
        <v>11</v>
      </c>
      <c r="C74" s="91" t="s">
        <v>108</v>
      </c>
      <c r="D74" s="91" t="s">
        <v>231</v>
      </c>
      <c r="E74" s="91" t="s">
        <v>256</v>
      </c>
      <c r="F74" s="91"/>
      <c r="G74" s="91">
        <v>60000</v>
      </c>
      <c r="H74" s="60" t="s">
        <v>272</v>
      </c>
      <c r="I74" s="60">
        <v>0</v>
      </c>
      <c r="J74" s="59"/>
      <c r="K74" s="59"/>
      <c r="L74" s="59"/>
      <c r="M74" s="71">
        <v>13830</v>
      </c>
      <c r="N74" s="71"/>
      <c r="O74" s="84">
        <f t="shared" si="21"/>
        <v>13830</v>
      </c>
      <c r="P74" s="49"/>
      <c r="R74" s="82" t="str">
        <f t="shared" si="22"/>
        <v>MA</v>
      </c>
      <c r="S74" s="92" t="str">
        <f t="shared" si="23"/>
        <v>Blodgett</v>
      </c>
      <c r="T74" s="92">
        <f t="shared" si="24"/>
        <v>1</v>
      </c>
      <c r="U74" s="64">
        <f t="shared" si="25"/>
        <v>0</v>
      </c>
      <c r="V74" s="100" t="str">
        <f t="shared" si="26"/>
        <v/>
      </c>
      <c r="W74" s="64">
        <f t="shared" si="27"/>
        <v>60000</v>
      </c>
      <c r="X74" s="67">
        <f t="shared" si="28"/>
        <v>13830</v>
      </c>
      <c r="Y74" s="86">
        <f t="shared" si="29"/>
        <v>13794.823200837864</v>
      </c>
      <c r="Z74" s="85">
        <f t="shared" si="30"/>
        <v>13794.823200837864</v>
      </c>
      <c r="AA74" s="85">
        <f t="shared" si="31"/>
        <v>229.91372001396439</v>
      </c>
      <c r="AB74" s="69"/>
      <c r="AG74" s="46"/>
      <c r="AJ74" s="72"/>
      <c r="AK74" s="46"/>
    </row>
    <row r="75" spans="1:37" x14ac:dyDescent="0.25">
      <c r="A75" s="91" t="s">
        <v>285</v>
      </c>
      <c r="B75" s="91" t="s">
        <v>11</v>
      </c>
      <c r="C75" s="91" t="s">
        <v>108</v>
      </c>
      <c r="D75" s="91" t="s">
        <v>187</v>
      </c>
      <c r="E75" s="91" t="s">
        <v>254</v>
      </c>
      <c r="F75" s="91" t="s">
        <v>260</v>
      </c>
      <c r="G75" s="91">
        <v>80000</v>
      </c>
      <c r="H75" s="60" t="s">
        <v>272</v>
      </c>
      <c r="I75" s="60">
        <v>0</v>
      </c>
      <c r="J75" s="59"/>
      <c r="K75" s="59"/>
      <c r="L75" s="59"/>
      <c r="M75" s="71">
        <v>14020</v>
      </c>
      <c r="N75" s="71"/>
      <c r="O75" s="84">
        <f t="shared" si="21"/>
        <v>14020</v>
      </c>
      <c r="P75" s="49"/>
      <c r="R75" s="82" t="str">
        <f t="shared" si="22"/>
        <v>MA</v>
      </c>
      <c r="S75" s="92" t="str">
        <f t="shared" si="23"/>
        <v>Blodgett</v>
      </c>
      <c r="T75" s="92">
        <f t="shared" si="24"/>
        <v>1</v>
      </c>
      <c r="U75" s="64">
        <f t="shared" si="25"/>
        <v>0</v>
      </c>
      <c r="V75" s="100" t="str">
        <f t="shared" si="26"/>
        <v/>
      </c>
      <c r="W75" s="64">
        <f t="shared" si="27"/>
        <v>80000</v>
      </c>
      <c r="X75" s="67">
        <f t="shared" si="28"/>
        <v>14020</v>
      </c>
      <c r="Y75" s="86">
        <f t="shared" si="29"/>
        <v>13984.339933170415</v>
      </c>
      <c r="Z75" s="85">
        <f t="shared" si="30"/>
        <v>13984.339933170415</v>
      </c>
      <c r="AA75" s="85">
        <f t="shared" si="31"/>
        <v>174.80424916463019</v>
      </c>
      <c r="AB75" s="69"/>
      <c r="AG75" s="46"/>
      <c r="AJ75" s="72"/>
      <c r="AK75" s="46"/>
    </row>
    <row r="76" spans="1:37" x14ac:dyDescent="0.25">
      <c r="A76" s="91" t="s">
        <v>285</v>
      </c>
      <c r="B76" s="91" t="s">
        <v>11</v>
      </c>
      <c r="C76" s="91" t="s">
        <v>108</v>
      </c>
      <c r="D76" s="91" t="s">
        <v>232</v>
      </c>
      <c r="E76" s="91" t="s">
        <v>254</v>
      </c>
      <c r="F76" s="91" t="s">
        <v>260</v>
      </c>
      <c r="G76" s="91">
        <v>55000</v>
      </c>
      <c r="H76" s="60" t="s">
        <v>272</v>
      </c>
      <c r="I76" s="60">
        <v>0</v>
      </c>
      <c r="J76" s="59"/>
      <c r="K76" s="59"/>
      <c r="L76" s="59"/>
      <c r="M76" s="71">
        <v>14030</v>
      </c>
      <c r="N76" s="71"/>
      <c r="O76" s="84">
        <f t="shared" si="21"/>
        <v>14030</v>
      </c>
      <c r="P76" s="49"/>
      <c r="R76" s="82" t="str">
        <f t="shared" si="22"/>
        <v>MA</v>
      </c>
      <c r="S76" s="92" t="str">
        <f t="shared" si="23"/>
        <v>Blodgett</v>
      </c>
      <c r="T76" s="92">
        <f t="shared" si="24"/>
        <v>1</v>
      </c>
      <c r="U76" s="64">
        <f t="shared" si="25"/>
        <v>0</v>
      </c>
      <c r="V76" s="100" t="str">
        <f t="shared" si="26"/>
        <v/>
      </c>
      <c r="W76" s="64">
        <f t="shared" si="27"/>
        <v>55000</v>
      </c>
      <c r="X76" s="67">
        <f t="shared" si="28"/>
        <v>14030</v>
      </c>
      <c r="Y76" s="86">
        <f t="shared" si="29"/>
        <v>13994.314498030022</v>
      </c>
      <c r="Z76" s="85">
        <f t="shared" si="30"/>
        <v>13994.314498030022</v>
      </c>
      <c r="AA76" s="85">
        <f t="shared" si="31"/>
        <v>254.44208178236403</v>
      </c>
      <c r="AB76" s="69"/>
      <c r="AG76" s="46"/>
      <c r="AJ76" s="72"/>
      <c r="AK76" s="46"/>
    </row>
    <row r="77" spans="1:37" x14ac:dyDescent="0.25">
      <c r="A77" s="91" t="s">
        <v>285</v>
      </c>
      <c r="B77" s="91" t="s">
        <v>11</v>
      </c>
      <c r="C77" s="91" t="s">
        <v>108</v>
      </c>
      <c r="D77" s="91" t="s">
        <v>233</v>
      </c>
      <c r="E77" s="91" t="s">
        <v>254</v>
      </c>
      <c r="F77" s="91" t="s">
        <v>260</v>
      </c>
      <c r="G77" s="91">
        <v>55000</v>
      </c>
      <c r="H77" s="60" t="s">
        <v>272</v>
      </c>
      <c r="I77" s="60">
        <v>0</v>
      </c>
      <c r="J77" s="59"/>
      <c r="K77" s="59"/>
      <c r="L77" s="59"/>
      <c r="M77" s="71">
        <v>14400</v>
      </c>
      <c r="N77" s="71"/>
      <c r="O77" s="84">
        <f t="shared" si="21"/>
        <v>14400</v>
      </c>
      <c r="P77" s="49"/>
      <c r="R77" s="82" t="str">
        <f t="shared" si="22"/>
        <v>MA</v>
      </c>
      <c r="S77" s="92" t="str">
        <f t="shared" si="23"/>
        <v>Blodgett</v>
      </c>
      <c r="T77" s="92">
        <f t="shared" si="24"/>
        <v>1</v>
      </c>
      <c r="U77" s="64">
        <f t="shared" si="25"/>
        <v>0</v>
      </c>
      <c r="V77" s="100" t="str">
        <f t="shared" si="26"/>
        <v/>
      </c>
      <c r="W77" s="64">
        <f t="shared" si="27"/>
        <v>55000</v>
      </c>
      <c r="X77" s="67">
        <f t="shared" si="28"/>
        <v>14400</v>
      </c>
      <c r="Y77" s="86">
        <f t="shared" si="29"/>
        <v>14363.373397835519</v>
      </c>
      <c r="Z77" s="85">
        <f t="shared" si="30"/>
        <v>14363.373397835519</v>
      </c>
      <c r="AA77" s="85">
        <f t="shared" si="31"/>
        <v>261.15224359700943</v>
      </c>
      <c r="AB77" s="69"/>
      <c r="AG77" s="46"/>
      <c r="AJ77" s="72"/>
      <c r="AK77" s="46"/>
    </row>
    <row r="78" spans="1:37" x14ac:dyDescent="0.25">
      <c r="A78" s="91" t="s">
        <v>285</v>
      </c>
      <c r="B78" s="91" t="s">
        <v>11</v>
      </c>
      <c r="C78" s="91" t="s">
        <v>108</v>
      </c>
      <c r="D78" s="91" t="s">
        <v>234</v>
      </c>
      <c r="E78" s="91" t="s">
        <v>256</v>
      </c>
      <c r="F78" s="91" t="s">
        <v>260</v>
      </c>
      <c r="G78" s="91">
        <v>60000</v>
      </c>
      <c r="H78" s="60" t="s">
        <v>272</v>
      </c>
      <c r="I78" s="60">
        <v>0</v>
      </c>
      <c r="J78" s="59"/>
      <c r="K78" s="59"/>
      <c r="L78" s="59"/>
      <c r="M78" s="71">
        <v>14450</v>
      </c>
      <c r="N78" s="71"/>
      <c r="O78" s="84">
        <f t="shared" si="21"/>
        <v>14450</v>
      </c>
      <c r="P78" s="49"/>
      <c r="R78" s="82" t="str">
        <f t="shared" si="22"/>
        <v>MA</v>
      </c>
      <c r="S78" s="92" t="str">
        <f t="shared" si="23"/>
        <v>Blodgett</v>
      </c>
      <c r="T78" s="92">
        <f t="shared" si="24"/>
        <v>1</v>
      </c>
      <c r="U78" s="64">
        <f t="shared" si="25"/>
        <v>0</v>
      </c>
      <c r="V78" s="100" t="str">
        <f t="shared" si="26"/>
        <v/>
      </c>
      <c r="W78" s="64">
        <f t="shared" si="27"/>
        <v>60000</v>
      </c>
      <c r="X78" s="67">
        <f t="shared" si="28"/>
        <v>14450</v>
      </c>
      <c r="Y78" s="86">
        <f t="shared" si="29"/>
        <v>14413.246222133559</v>
      </c>
      <c r="Z78" s="85">
        <f t="shared" si="30"/>
        <v>14413.246222133559</v>
      </c>
      <c r="AA78" s="85">
        <f t="shared" si="31"/>
        <v>240.22077036889266</v>
      </c>
      <c r="AB78" s="69"/>
      <c r="AG78" s="46"/>
      <c r="AJ78" s="72"/>
      <c r="AK78" s="46"/>
    </row>
    <row r="79" spans="1:37" x14ac:dyDescent="0.25">
      <c r="A79" s="91" t="s">
        <v>285</v>
      </c>
      <c r="B79" s="91" t="s">
        <v>11</v>
      </c>
      <c r="C79" s="91" t="s">
        <v>108</v>
      </c>
      <c r="D79" s="91" t="s">
        <v>182</v>
      </c>
      <c r="E79" s="91" t="s">
        <v>255</v>
      </c>
      <c r="F79" s="91" t="s">
        <v>268</v>
      </c>
      <c r="G79" s="91">
        <v>27500</v>
      </c>
      <c r="H79" s="60" t="s">
        <v>273</v>
      </c>
      <c r="I79" s="60">
        <v>0</v>
      </c>
      <c r="J79" s="59"/>
      <c r="K79" s="59"/>
      <c r="L79" s="59"/>
      <c r="M79" s="71">
        <v>21050</v>
      </c>
      <c r="N79" s="71"/>
      <c r="O79" s="84">
        <f t="shared" si="21"/>
        <v>21050</v>
      </c>
      <c r="P79" s="49"/>
      <c r="R79" s="82" t="str">
        <f>B79</f>
        <v>MA</v>
      </c>
      <c r="S79" s="92" t="str">
        <f>C79</f>
        <v>Blodgett</v>
      </c>
      <c r="T79" s="92">
        <f>IF(H79="Single",1,IF(H79="Double",2,IF(H79="Quadruple",4,"NA")))</f>
        <v>2</v>
      </c>
      <c r="U79" s="64">
        <f>I79</f>
        <v>0</v>
      </c>
      <c r="V79" s="100" t="str">
        <f>IF(K79="","",K79)</f>
        <v/>
      </c>
      <c r="W79" s="64">
        <f>IF(G79="","",G79)</f>
        <v>27500</v>
      </c>
      <c r="X79" s="67">
        <f>O79/T79</f>
        <v>10525</v>
      </c>
      <c r="Y79" s="86">
        <f t="shared" si="29"/>
        <v>10498.229514737419</v>
      </c>
      <c r="Z79" s="85">
        <f t="shared" si="30"/>
        <v>10498.229514737419</v>
      </c>
      <c r="AA79" s="85">
        <f t="shared" si="31"/>
        <v>381.75380053590612</v>
      </c>
      <c r="AG79" s="46"/>
      <c r="AJ79" s="72"/>
      <c r="AK79" s="46"/>
    </row>
    <row r="80" spans="1:37" ht="45" x14ac:dyDescent="0.25">
      <c r="A80" s="132" t="s">
        <v>278</v>
      </c>
      <c r="B80" s="132" t="s">
        <v>11</v>
      </c>
      <c r="C80" s="132" t="s">
        <v>107</v>
      </c>
      <c r="D80" s="132" t="s">
        <v>122</v>
      </c>
      <c r="E80" s="132" t="s">
        <v>254</v>
      </c>
      <c r="F80" s="132" t="s">
        <v>259</v>
      </c>
      <c r="G80" s="132">
        <v>44000</v>
      </c>
      <c r="H80" s="133" t="s">
        <v>273</v>
      </c>
      <c r="I80" s="133">
        <v>1</v>
      </c>
      <c r="J80" s="134">
        <v>136</v>
      </c>
      <c r="K80" s="134">
        <v>0.52</v>
      </c>
      <c r="L80" s="134">
        <v>10200</v>
      </c>
      <c r="M80" s="135">
        <v>6428.5</v>
      </c>
      <c r="N80" s="135">
        <v>360.62</v>
      </c>
      <c r="O80" s="136">
        <f t="shared" si="11"/>
        <v>6789.12</v>
      </c>
      <c r="P80" s="150" t="s">
        <v>286</v>
      </c>
      <c r="R80" s="82" t="str">
        <f t="shared" si="8"/>
        <v>MA</v>
      </c>
      <c r="S80" s="92" t="str">
        <f t="shared" si="9"/>
        <v>Vulcan</v>
      </c>
      <c r="T80" s="92">
        <f t="shared" si="12"/>
        <v>2</v>
      </c>
      <c r="U80" s="64">
        <f t="shared" si="10"/>
        <v>1</v>
      </c>
      <c r="V80" s="100">
        <f t="shared" si="13"/>
        <v>0.52</v>
      </c>
      <c r="W80" s="64">
        <f t="shared" si="14"/>
        <v>44000</v>
      </c>
      <c r="X80" s="67">
        <f t="shared" si="15"/>
        <v>3394.56</v>
      </c>
      <c r="Y80" s="86">
        <f t="shared" si="29"/>
        <v>3385.925888983093</v>
      </c>
      <c r="Z80" s="85">
        <f t="shared" si="30"/>
        <v>3385.925888983093</v>
      </c>
      <c r="AA80" s="85">
        <f t="shared" si="31"/>
        <v>76.952861113252112</v>
      </c>
      <c r="AB80" s="69"/>
      <c r="AG80" s="46"/>
      <c r="AJ80" s="72"/>
      <c r="AK80" s="46"/>
    </row>
    <row r="81" spans="1:37" x14ac:dyDescent="0.25">
      <c r="A81" s="91" t="s">
        <v>279</v>
      </c>
      <c r="B81" s="91" t="s">
        <v>339</v>
      </c>
      <c r="C81" s="91" t="s">
        <v>110</v>
      </c>
      <c r="D81" s="91" t="s">
        <v>129</v>
      </c>
      <c r="E81" s="91" t="s">
        <v>254</v>
      </c>
      <c r="F81" s="91" t="s">
        <v>260</v>
      </c>
      <c r="G81" s="91">
        <v>54000</v>
      </c>
      <c r="H81" s="60" t="s">
        <v>272</v>
      </c>
      <c r="I81" s="60">
        <v>1</v>
      </c>
      <c r="J81" s="59"/>
      <c r="K81" s="59"/>
      <c r="L81" s="59"/>
      <c r="M81" s="71">
        <v>2750</v>
      </c>
      <c r="N81" s="71"/>
      <c r="O81" s="84">
        <f t="shared" ref="O81:O100" si="32">M81+N81</f>
        <v>2750</v>
      </c>
      <c r="P81" s="49"/>
      <c r="R81" s="82" t="str">
        <f t="shared" si="8"/>
        <v>NA</v>
      </c>
      <c r="S81" s="92" t="str">
        <f t="shared" si="9"/>
        <v>Southbend</v>
      </c>
      <c r="T81" s="92">
        <f t="shared" ref="T81:T112" si="33">IF(H81="Single",1,IF(H81="Double",2,IF(H81="Quadruple",4,"NA")))</f>
        <v>1</v>
      </c>
      <c r="U81" s="64">
        <f t="shared" si="10"/>
        <v>1</v>
      </c>
      <c r="V81" s="100" t="str">
        <f t="shared" ref="V81:V112" si="34">IF(K81="","",K81)</f>
        <v/>
      </c>
      <c r="W81" s="64">
        <f t="shared" ref="W81:W112" si="35">IF(G81="","",G81)</f>
        <v>54000</v>
      </c>
      <c r="X81" s="67">
        <f t="shared" ref="X81:X112" si="36">O81/T81</f>
        <v>2750</v>
      </c>
      <c r="Y81" s="86">
        <f t="shared" si="29"/>
        <v>2750</v>
      </c>
      <c r="Z81" s="85">
        <f t="shared" si="30"/>
        <v>2750</v>
      </c>
      <c r="AA81" s="85">
        <f t="shared" si="31"/>
        <v>50.925925925925924</v>
      </c>
      <c r="AB81" s="69"/>
      <c r="AG81" s="46"/>
      <c r="AJ81" s="72"/>
      <c r="AK81" s="46"/>
    </row>
    <row r="82" spans="1:37" x14ac:dyDescent="0.25">
      <c r="A82" s="91" t="s">
        <v>279</v>
      </c>
      <c r="B82" s="91" t="s">
        <v>339</v>
      </c>
      <c r="C82" s="91" t="s">
        <v>110</v>
      </c>
      <c r="D82" s="91" t="s">
        <v>131</v>
      </c>
      <c r="E82" s="91" t="s">
        <v>254</v>
      </c>
      <c r="F82" s="91" t="s">
        <v>260</v>
      </c>
      <c r="G82" s="91">
        <v>72000</v>
      </c>
      <c r="H82" s="60" t="s">
        <v>272</v>
      </c>
      <c r="I82" s="60">
        <v>1</v>
      </c>
      <c r="J82" s="59"/>
      <c r="K82" s="59">
        <v>0.48</v>
      </c>
      <c r="L82" s="59">
        <v>9432</v>
      </c>
      <c r="M82" s="71">
        <v>3574</v>
      </c>
      <c r="N82" s="71"/>
      <c r="O82" s="84">
        <f t="shared" si="32"/>
        <v>3574</v>
      </c>
      <c r="P82" s="49"/>
      <c r="R82" s="82" t="str">
        <f t="shared" ref="R82:R151" si="37">B82</f>
        <v>NA</v>
      </c>
      <c r="S82" s="92" t="str">
        <f t="shared" ref="S82:S151" si="38">C82</f>
        <v>Southbend</v>
      </c>
      <c r="T82" s="92">
        <f t="shared" si="33"/>
        <v>1</v>
      </c>
      <c r="U82" s="64">
        <f t="shared" ref="U82:U151" si="39">I82</f>
        <v>1</v>
      </c>
      <c r="V82" s="100">
        <f t="shared" si="34"/>
        <v>0.48</v>
      </c>
      <c r="W82" s="64">
        <f t="shared" si="35"/>
        <v>72000</v>
      </c>
      <c r="X82" s="67">
        <f t="shared" si="36"/>
        <v>3574</v>
      </c>
      <c r="Y82" s="86">
        <f t="shared" si="29"/>
        <v>3574</v>
      </c>
      <c r="Z82" s="85">
        <f t="shared" si="30"/>
        <v>3574</v>
      </c>
      <c r="AA82" s="85">
        <f t="shared" si="31"/>
        <v>49.638888888888886</v>
      </c>
      <c r="AB82" s="69"/>
      <c r="AG82" s="46"/>
      <c r="AJ82" s="72"/>
      <c r="AK82" s="46"/>
    </row>
    <row r="83" spans="1:37" x14ac:dyDescent="0.25">
      <c r="A83" s="91" t="s">
        <v>279</v>
      </c>
      <c r="B83" s="91" t="s">
        <v>339</v>
      </c>
      <c r="C83" s="91" t="s">
        <v>110</v>
      </c>
      <c r="D83" s="91" t="s">
        <v>133</v>
      </c>
      <c r="E83" s="91"/>
      <c r="F83" s="91" t="s">
        <v>260</v>
      </c>
      <c r="G83" s="91">
        <v>72000</v>
      </c>
      <c r="H83" s="60" t="s">
        <v>272</v>
      </c>
      <c r="I83" s="60">
        <v>1</v>
      </c>
      <c r="J83" s="59"/>
      <c r="K83" s="59"/>
      <c r="L83" s="59"/>
      <c r="M83" s="71">
        <v>3867</v>
      </c>
      <c r="N83" s="71"/>
      <c r="O83" s="84">
        <f t="shared" si="32"/>
        <v>3867</v>
      </c>
      <c r="P83" s="49"/>
      <c r="R83" s="82" t="str">
        <f t="shared" si="37"/>
        <v>NA</v>
      </c>
      <c r="S83" s="92" t="str">
        <f t="shared" si="38"/>
        <v>Southbend</v>
      </c>
      <c r="T83" s="92">
        <f t="shared" si="33"/>
        <v>1</v>
      </c>
      <c r="U83" s="64">
        <f t="shared" si="39"/>
        <v>1</v>
      </c>
      <c r="V83" s="100" t="str">
        <f t="shared" si="34"/>
        <v/>
      </c>
      <c r="W83" s="64">
        <f t="shared" si="35"/>
        <v>72000</v>
      </c>
      <c r="X83" s="67">
        <f t="shared" si="36"/>
        <v>3867</v>
      </c>
      <c r="Y83" s="86">
        <f t="shared" si="29"/>
        <v>3867</v>
      </c>
      <c r="Z83" s="85">
        <f t="shared" si="30"/>
        <v>3867</v>
      </c>
      <c r="AA83" s="85">
        <f t="shared" si="31"/>
        <v>53.708333333333336</v>
      </c>
      <c r="AB83" s="69"/>
      <c r="AG83" s="46"/>
      <c r="AJ83" s="72"/>
      <c r="AK83" s="46"/>
    </row>
    <row r="84" spans="1:37" x14ac:dyDescent="0.25">
      <c r="A84" s="91" t="s">
        <v>279</v>
      </c>
      <c r="B84" s="91" t="s">
        <v>339</v>
      </c>
      <c r="C84" s="91" t="s">
        <v>110</v>
      </c>
      <c r="D84" s="91" t="s">
        <v>134</v>
      </c>
      <c r="E84" s="91"/>
      <c r="F84" s="91" t="s">
        <v>260</v>
      </c>
      <c r="G84" s="91">
        <v>90000</v>
      </c>
      <c r="H84" s="60" t="s">
        <v>272</v>
      </c>
      <c r="I84" s="60">
        <v>1</v>
      </c>
      <c r="J84" s="59"/>
      <c r="K84" s="59">
        <v>0.49</v>
      </c>
      <c r="L84" s="59">
        <v>8983</v>
      </c>
      <c r="M84" s="71">
        <v>4873</v>
      </c>
      <c r="N84" s="71"/>
      <c r="O84" s="84">
        <f t="shared" si="32"/>
        <v>4873</v>
      </c>
      <c r="P84" s="49"/>
      <c r="R84" s="82" t="str">
        <f t="shared" si="37"/>
        <v>NA</v>
      </c>
      <c r="S84" s="92" t="str">
        <f t="shared" si="38"/>
        <v>Southbend</v>
      </c>
      <c r="T84" s="92">
        <f t="shared" si="33"/>
        <v>1</v>
      </c>
      <c r="U84" s="64">
        <f t="shared" si="39"/>
        <v>1</v>
      </c>
      <c r="V84" s="100">
        <f t="shared" si="34"/>
        <v>0.49</v>
      </c>
      <c r="W84" s="64">
        <f t="shared" si="35"/>
        <v>90000</v>
      </c>
      <c r="X84" s="67">
        <f t="shared" si="36"/>
        <v>4873</v>
      </c>
      <c r="Y84" s="86">
        <f t="shared" si="29"/>
        <v>4873</v>
      </c>
      <c r="Z84" s="85">
        <f t="shared" si="30"/>
        <v>4873</v>
      </c>
      <c r="AA84" s="85">
        <f t="shared" si="31"/>
        <v>54.144444444444446</v>
      </c>
      <c r="AB84" s="69"/>
      <c r="AG84" s="46"/>
      <c r="AJ84" s="72"/>
      <c r="AK84" s="46"/>
    </row>
    <row r="85" spans="1:37" x14ac:dyDescent="0.25">
      <c r="A85" s="91" t="s">
        <v>279</v>
      </c>
      <c r="B85" s="91" t="s">
        <v>339</v>
      </c>
      <c r="C85" s="91" t="s">
        <v>110</v>
      </c>
      <c r="D85" s="91" t="s">
        <v>135</v>
      </c>
      <c r="E85" s="91"/>
      <c r="F85" s="91" t="s">
        <v>260</v>
      </c>
      <c r="G85" s="91">
        <v>90000</v>
      </c>
      <c r="H85" s="60" t="s">
        <v>272</v>
      </c>
      <c r="I85" s="60">
        <v>1</v>
      </c>
      <c r="J85" s="59"/>
      <c r="K85" s="59">
        <v>0.49</v>
      </c>
      <c r="L85" s="59">
        <v>8983</v>
      </c>
      <c r="M85" s="71">
        <v>5109</v>
      </c>
      <c r="N85" s="71"/>
      <c r="O85" s="84">
        <f t="shared" si="32"/>
        <v>5109</v>
      </c>
      <c r="P85" s="49"/>
      <c r="R85" s="82" t="str">
        <f t="shared" si="37"/>
        <v>NA</v>
      </c>
      <c r="S85" s="92" t="str">
        <f t="shared" si="38"/>
        <v>Southbend</v>
      </c>
      <c r="T85" s="92">
        <f t="shared" si="33"/>
        <v>1</v>
      </c>
      <c r="U85" s="64">
        <f t="shared" si="39"/>
        <v>1</v>
      </c>
      <c r="V85" s="100">
        <f t="shared" si="34"/>
        <v>0.49</v>
      </c>
      <c r="W85" s="64">
        <f t="shared" si="35"/>
        <v>90000</v>
      </c>
      <c r="X85" s="67">
        <f t="shared" si="36"/>
        <v>5109</v>
      </c>
      <c r="Y85" s="86">
        <f t="shared" si="29"/>
        <v>5109</v>
      </c>
      <c r="Z85" s="85">
        <f t="shared" si="30"/>
        <v>5109</v>
      </c>
      <c r="AA85" s="85">
        <f t="shared" si="31"/>
        <v>56.766666666666666</v>
      </c>
      <c r="AB85" s="69"/>
      <c r="AG85" s="46"/>
      <c r="AJ85" s="72"/>
      <c r="AK85" s="46"/>
    </row>
    <row r="86" spans="1:37" x14ac:dyDescent="0.25">
      <c r="A86" s="91" t="s">
        <v>279</v>
      </c>
      <c r="B86" s="91" t="s">
        <v>339</v>
      </c>
      <c r="C86" s="91" t="s">
        <v>112</v>
      </c>
      <c r="D86" s="91" t="s">
        <v>136</v>
      </c>
      <c r="E86" s="91" t="s">
        <v>254</v>
      </c>
      <c r="F86" s="91" t="s">
        <v>261</v>
      </c>
      <c r="G86" s="91">
        <v>60000</v>
      </c>
      <c r="H86" s="60" t="s">
        <v>272</v>
      </c>
      <c r="I86" s="60">
        <v>1</v>
      </c>
      <c r="J86" s="59"/>
      <c r="K86" s="59"/>
      <c r="L86" s="59"/>
      <c r="M86" s="71">
        <v>5855.01</v>
      </c>
      <c r="N86" s="71"/>
      <c r="O86" s="84">
        <f t="shared" si="32"/>
        <v>5855.01</v>
      </c>
      <c r="P86" s="49"/>
      <c r="R86" s="82" t="str">
        <f t="shared" si="37"/>
        <v>NA</v>
      </c>
      <c r="S86" s="92" t="str">
        <f t="shared" si="38"/>
        <v>Garland</v>
      </c>
      <c r="T86" s="92">
        <f t="shared" si="33"/>
        <v>1</v>
      </c>
      <c r="U86" s="64">
        <f t="shared" si="39"/>
        <v>1</v>
      </c>
      <c r="V86" s="100" t="str">
        <f t="shared" si="34"/>
        <v/>
      </c>
      <c r="W86" s="64">
        <f t="shared" si="35"/>
        <v>60000</v>
      </c>
      <c r="X86" s="67">
        <f t="shared" si="36"/>
        <v>5855.01</v>
      </c>
      <c r="Y86" s="86">
        <f t="shared" si="29"/>
        <v>5855.01</v>
      </c>
      <c r="Z86" s="85">
        <f t="shared" si="30"/>
        <v>5855.01</v>
      </c>
      <c r="AA86" s="85">
        <f t="shared" si="31"/>
        <v>97.583500000000001</v>
      </c>
      <c r="AB86" s="69"/>
      <c r="AG86" s="46"/>
      <c r="AJ86" s="72"/>
      <c r="AK86" s="46"/>
    </row>
    <row r="87" spans="1:37" x14ac:dyDescent="0.25">
      <c r="A87" s="91" t="s">
        <v>279</v>
      </c>
      <c r="B87" s="91" t="s">
        <v>339</v>
      </c>
      <c r="C87" s="91" t="s">
        <v>112</v>
      </c>
      <c r="D87" s="91" t="s">
        <v>137</v>
      </c>
      <c r="E87" s="91" t="s">
        <v>254</v>
      </c>
      <c r="F87" s="91" t="s">
        <v>261</v>
      </c>
      <c r="G87" s="91">
        <v>60000</v>
      </c>
      <c r="H87" s="60" t="s">
        <v>272</v>
      </c>
      <c r="I87" s="60">
        <v>1</v>
      </c>
      <c r="J87" s="59"/>
      <c r="K87" s="59"/>
      <c r="L87" s="59"/>
      <c r="M87" s="71">
        <v>6029.01</v>
      </c>
      <c r="N87" s="71"/>
      <c r="O87" s="84">
        <f t="shared" si="32"/>
        <v>6029.01</v>
      </c>
      <c r="P87" s="49"/>
      <c r="R87" s="82" t="str">
        <f t="shared" si="37"/>
        <v>NA</v>
      </c>
      <c r="S87" s="92" t="str">
        <f t="shared" si="38"/>
        <v>Garland</v>
      </c>
      <c r="T87" s="92">
        <f t="shared" si="33"/>
        <v>1</v>
      </c>
      <c r="U87" s="64">
        <f t="shared" si="39"/>
        <v>1</v>
      </c>
      <c r="V87" s="100" t="str">
        <f t="shared" si="34"/>
        <v/>
      </c>
      <c r="W87" s="64">
        <f t="shared" si="35"/>
        <v>60000</v>
      </c>
      <c r="X87" s="67">
        <f t="shared" si="36"/>
        <v>6029.01</v>
      </c>
      <c r="Y87" s="86">
        <f t="shared" si="29"/>
        <v>6029.01</v>
      </c>
      <c r="Z87" s="85">
        <f t="shared" si="30"/>
        <v>6029.01</v>
      </c>
      <c r="AA87" s="85">
        <f t="shared" si="31"/>
        <v>100.48350000000001</v>
      </c>
      <c r="AB87" s="69"/>
      <c r="AJ87" s="46"/>
      <c r="AK87" s="46"/>
    </row>
    <row r="88" spans="1:37" x14ac:dyDescent="0.25">
      <c r="A88" s="91" t="s">
        <v>279</v>
      </c>
      <c r="B88" s="91" t="s">
        <v>339</v>
      </c>
      <c r="C88" s="91" t="s">
        <v>110</v>
      </c>
      <c r="D88" s="91" t="s">
        <v>138</v>
      </c>
      <c r="E88" s="91"/>
      <c r="F88" s="91" t="s">
        <v>260</v>
      </c>
      <c r="G88" s="91">
        <v>54000</v>
      </c>
      <c r="H88" s="60" t="s">
        <v>273</v>
      </c>
      <c r="I88" s="60">
        <v>1</v>
      </c>
      <c r="J88" s="59"/>
      <c r="K88" s="59"/>
      <c r="L88" s="59"/>
      <c r="M88" s="71">
        <v>5500</v>
      </c>
      <c r="N88" s="71"/>
      <c r="O88" s="84">
        <f t="shared" si="32"/>
        <v>5500</v>
      </c>
      <c r="P88" s="49"/>
      <c r="R88" s="82" t="str">
        <f t="shared" si="37"/>
        <v>NA</v>
      </c>
      <c r="S88" s="92" t="str">
        <f t="shared" si="38"/>
        <v>Southbend</v>
      </c>
      <c r="T88" s="92">
        <f t="shared" si="33"/>
        <v>2</v>
      </c>
      <c r="U88" s="64">
        <f t="shared" si="39"/>
        <v>1</v>
      </c>
      <c r="V88" s="100" t="str">
        <f t="shared" si="34"/>
        <v/>
      </c>
      <c r="W88" s="64">
        <f t="shared" si="35"/>
        <v>54000</v>
      </c>
      <c r="X88" s="67">
        <f t="shared" si="36"/>
        <v>2750</v>
      </c>
      <c r="Y88" s="86">
        <f t="shared" si="29"/>
        <v>2750</v>
      </c>
      <c r="Z88" s="85">
        <f t="shared" si="30"/>
        <v>2750</v>
      </c>
      <c r="AA88" s="85">
        <f t="shared" si="31"/>
        <v>50.925925925925924</v>
      </c>
      <c r="AB88" s="69"/>
    </row>
    <row r="89" spans="1:37" x14ac:dyDescent="0.25">
      <c r="A89" s="91" t="s">
        <v>279</v>
      </c>
      <c r="B89" s="91" t="s">
        <v>339</v>
      </c>
      <c r="C89" s="91" t="s">
        <v>111</v>
      </c>
      <c r="D89" s="91" t="s">
        <v>140</v>
      </c>
      <c r="E89" s="91" t="s">
        <v>254</v>
      </c>
      <c r="F89" s="91" t="s">
        <v>260</v>
      </c>
      <c r="G89" s="91">
        <v>60000</v>
      </c>
      <c r="H89" s="60" t="s">
        <v>272</v>
      </c>
      <c r="I89" s="60">
        <v>1</v>
      </c>
      <c r="J89" s="59"/>
      <c r="K89" s="59">
        <v>0.48</v>
      </c>
      <c r="L89" s="59">
        <v>9527</v>
      </c>
      <c r="M89" s="71">
        <v>5699.99</v>
      </c>
      <c r="N89" s="71"/>
      <c r="O89" s="84">
        <f t="shared" si="32"/>
        <v>5699.99</v>
      </c>
      <c r="P89" s="49"/>
      <c r="R89" s="82" t="str">
        <f t="shared" si="37"/>
        <v>NA</v>
      </c>
      <c r="S89" s="92" t="str">
        <f t="shared" si="38"/>
        <v>Vulcan-Hart</v>
      </c>
      <c r="T89" s="92">
        <f t="shared" si="33"/>
        <v>1</v>
      </c>
      <c r="U89" s="64">
        <f t="shared" si="39"/>
        <v>1</v>
      </c>
      <c r="V89" s="100">
        <f t="shared" si="34"/>
        <v>0.48</v>
      </c>
      <c r="W89" s="64">
        <f t="shared" si="35"/>
        <v>60000</v>
      </c>
      <c r="X89" s="67">
        <f t="shared" si="36"/>
        <v>5699.99</v>
      </c>
      <c r="Y89" s="86">
        <f t="shared" si="29"/>
        <v>5699.99</v>
      </c>
      <c r="Z89" s="85">
        <f t="shared" si="30"/>
        <v>5699.99</v>
      </c>
      <c r="AA89" s="85">
        <f t="shared" si="31"/>
        <v>94.999833333333328</v>
      </c>
      <c r="AB89" s="69"/>
    </row>
    <row r="90" spans="1:37" x14ac:dyDescent="0.25">
      <c r="A90" s="91" t="s">
        <v>279</v>
      </c>
      <c r="B90" s="91" t="s">
        <v>339</v>
      </c>
      <c r="C90" s="91" t="s">
        <v>111</v>
      </c>
      <c r="D90" s="91" t="s">
        <v>142</v>
      </c>
      <c r="E90" s="91" t="s">
        <v>254</v>
      </c>
      <c r="F90" s="91" t="s">
        <v>260</v>
      </c>
      <c r="G90" s="91">
        <v>44000</v>
      </c>
      <c r="H90" s="60" t="s">
        <v>272</v>
      </c>
      <c r="I90" s="60">
        <v>1</v>
      </c>
      <c r="J90" s="59">
        <v>136</v>
      </c>
      <c r="K90" s="59">
        <v>0.52</v>
      </c>
      <c r="L90" s="59">
        <v>10200</v>
      </c>
      <c r="M90" s="71">
        <v>6204.45</v>
      </c>
      <c r="N90" s="71"/>
      <c r="O90" s="84">
        <f t="shared" si="32"/>
        <v>6204.45</v>
      </c>
      <c r="P90" s="49"/>
      <c r="R90" s="82" t="str">
        <f t="shared" si="37"/>
        <v>NA</v>
      </c>
      <c r="S90" s="92" t="str">
        <f t="shared" si="38"/>
        <v>Vulcan-Hart</v>
      </c>
      <c r="T90" s="92">
        <f t="shared" si="33"/>
        <v>1</v>
      </c>
      <c r="U90" s="64">
        <f t="shared" si="39"/>
        <v>1</v>
      </c>
      <c r="V90" s="100">
        <f t="shared" si="34"/>
        <v>0.52</v>
      </c>
      <c r="W90" s="64">
        <f t="shared" si="35"/>
        <v>44000</v>
      </c>
      <c r="X90" s="67">
        <f t="shared" si="36"/>
        <v>6204.45</v>
      </c>
      <c r="Y90" s="86">
        <f t="shared" si="29"/>
        <v>6204.45</v>
      </c>
      <c r="Z90" s="85">
        <f t="shared" si="30"/>
        <v>6204.45</v>
      </c>
      <c r="AA90" s="85">
        <f t="shared" si="31"/>
        <v>141.01022727272726</v>
      </c>
      <c r="AB90" s="69"/>
    </row>
    <row r="91" spans="1:37" x14ac:dyDescent="0.25">
      <c r="A91" s="91" t="s">
        <v>279</v>
      </c>
      <c r="B91" s="91" t="s">
        <v>339</v>
      </c>
      <c r="C91" s="91" t="s">
        <v>111</v>
      </c>
      <c r="D91" s="91" t="s">
        <v>143</v>
      </c>
      <c r="E91" s="91"/>
      <c r="F91" s="91" t="s">
        <v>260</v>
      </c>
      <c r="G91" s="91">
        <v>44000</v>
      </c>
      <c r="H91" s="60" t="s">
        <v>272</v>
      </c>
      <c r="I91" s="60">
        <v>1</v>
      </c>
      <c r="J91" s="59">
        <v>136</v>
      </c>
      <c r="K91" s="59">
        <v>0.52</v>
      </c>
      <c r="L91" s="59">
        <v>10200</v>
      </c>
      <c r="M91" s="71">
        <v>6782.05</v>
      </c>
      <c r="N91" s="71"/>
      <c r="O91" s="84">
        <f t="shared" si="32"/>
        <v>6782.05</v>
      </c>
      <c r="P91" s="49"/>
      <c r="R91" s="82" t="str">
        <f t="shared" si="37"/>
        <v>NA</v>
      </c>
      <c r="S91" s="92" t="str">
        <f t="shared" si="38"/>
        <v>Vulcan-Hart</v>
      </c>
      <c r="T91" s="92">
        <f t="shared" si="33"/>
        <v>1</v>
      </c>
      <c r="U91" s="64">
        <f t="shared" si="39"/>
        <v>1</v>
      </c>
      <c r="V91" s="100">
        <f t="shared" si="34"/>
        <v>0.52</v>
      </c>
      <c r="W91" s="64">
        <f t="shared" si="35"/>
        <v>44000</v>
      </c>
      <c r="X91" s="67">
        <f t="shared" si="36"/>
        <v>6782.05</v>
      </c>
      <c r="Y91" s="86">
        <f t="shared" si="29"/>
        <v>6782.05</v>
      </c>
      <c r="Z91" s="85">
        <f t="shared" si="30"/>
        <v>6782.05</v>
      </c>
      <c r="AA91" s="85">
        <f t="shared" si="31"/>
        <v>154.13750000000002</v>
      </c>
      <c r="AB91" s="69"/>
    </row>
    <row r="92" spans="1:37" x14ac:dyDescent="0.25">
      <c r="A92" s="91" t="s">
        <v>279</v>
      </c>
      <c r="B92" s="91" t="s">
        <v>339</v>
      </c>
      <c r="C92" s="91" t="s">
        <v>112</v>
      </c>
      <c r="D92" s="91" t="s">
        <v>144</v>
      </c>
      <c r="E92" s="91" t="s">
        <v>254</v>
      </c>
      <c r="F92" s="91" t="s">
        <v>261</v>
      </c>
      <c r="G92" s="91">
        <v>60000</v>
      </c>
      <c r="H92" s="60" t="s">
        <v>273</v>
      </c>
      <c r="I92" s="60">
        <v>1</v>
      </c>
      <c r="J92" s="59"/>
      <c r="K92" s="59"/>
      <c r="L92" s="59"/>
      <c r="M92" s="71">
        <v>11467.01</v>
      </c>
      <c r="N92" s="71"/>
      <c r="O92" s="84">
        <f t="shared" si="32"/>
        <v>11467.01</v>
      </c>
      <c r="P92" s="49"/>
      <c r="R92" s="82" t="str">
        <f t="shared" si="37"/>
        <v>NA</v>
      </c>
      <c r="S92" s="92" t="str">
        <f t="shared" si="38"/>
        <v>Garland</v>
      </c>
      <c r="T92" s="92">
        <f t="shared" si="33"/>
        <v>2</v>
      </c>
      <c r="U92" s="64">
        <f t="shared" si="39"/>
        <v>1</v>
      </c>
      <c r="V92" s="100" t="str">
        <f t="shared" si="34"/>
        <v/>
      </c>
      <c r="W92" s="64">
        <f t="shared" si="35"/>
        <v>60000</v>
      </c>
      <c r="X92" s="67">
        <f t="shared" si="36"/>
        <v>5733.5050000000001</v>
      </c>
      <c r="Y92" s="86">
        <f t="shared" si="29"/>
        <v>5733.5050000000001</v>
      </c>
      <c r="Z92" s="85">
        <f t="shared" si="30"/>
        <v>5733.5050000000001</v>
      </c>
      <c r="AA92" s="85">
        <f t="shared" si="31"/>
        <v>95.558416666666673</v>
      </c>
      <c r="AB92" s="69"/>
    </row>
    <row r="93" spans="1:37" x14ac:dyDescent="0.25">
      <c r="A93" s="91" t="s">
        <v>279</v>
      </c>
      <c r="B93" s="91" t="s">
        <v>339</v>
      </c>
      <c r="C93" s="91" t="s">
        <v>112</v>
      </c>
      <c r="D93" s="91" t="s">
        <v>145</v>
      </c>
      <c r="E93" s="91" t="s">
        <v>254</v>
      </c>
      <c r="F93" s="91" t="s">
        <v>264</v>
      </c>
      <c r="G93" s="91">
        <v>60000</v>
      </c>
      <c r="H93" s="60" t="s">
        <v>273</v>
      </c>
      <c r="I93" s="60">
        <v>1</v>
      </c>
      <c r="J93" s="59"/>
      <c r="K93" s="59"/>
      <c r="L93" s="59"/>
      <c r="M93" s="71">
        <v>11811.01</v>
      </c>
      <c r="N93" s="71"/>
      <c r="O93" s="84">
        <f t="shared" si="32"/>
        <v>11811.01</v>
      </c>
      <c r="P93" s="49"/>
      <c r="R93" s="82" t="str">
        <f t="shared" si="37"/>
        <v>NA</v>
      </c>
      <c r="S93" s="92" t="str">
        <f t="shared" si="38"/>
        <v>Garland</v>
      </c>
      <c r="T93" s="92">
        <f t="shared" si="33"/>
        <v>2</v>
      </c>
      <c r="U93" s="64">
        <f t="shared" si="39"/>
        <v>1</v>
      </c>
      <c r="V93" s="100" t="str">
        <f t="shared" si="34"/>
        <v/>
      </c>
      <c r="W93" s="64">
        <f t="shared" si="35"/>
        <v>60000</v>
      </c>
      <c r="X93" s="67">
        <f t="shared" si="36"/>
        <v>5905.5050000000001</v>
      </c>
      <c r="Y93" s="86">
        <f t="shared" si="29"/>
        <v>5905.5050000000001</v>
      </c>
      <c r="Z93" s="85">
        <f t="shared" si="30"/>
        <v>5905.5050000000001</v>
      </c>
      <c r="AA93" s="85">
        <f t="shared" si="31"/>
        <v>98.425083333333333</v>
      </c>
      <c r="AB93" s="69"/>
    </row>
    <row r="94" spans="1:37" x14ac:dyDescent="0.25">
      <c r="A94" s="91" t="s">
        <v>279</v>
      </c>
      <c r="B94" s="91" t="s">
        <v>339</v>
      </c>
      <c r="C94" s="91" t="s">
        <v>111</v>
      </c>
      <c r="D94" s="91" t="s">
        <v>146</v>
      </c>
      <c r="E94" s="91"/>
      <c r="F94" s="91" t="s">
        <v>260</v>
      </c>
      <c r="G94" s="91">
        <v>44000</v>
      </c>
      <c r="H94" s="60" t="s">
        <v>273</v>
      </c>
      <c r="I94" s="60">
        <v>1</v>
      </c>
      <c r="J94" s="59">
        <v>136</v>
      </c>
      <c r="K94" s="59">
        <v>0.52</v>
      </c>
      <c r="L94" s="59">
        <v>10200</v>
      </c>
      <c r="M94" s="71">
        <v>11618.5</v>
      </c>
      <c r="N94" s="71"/>
      <c r="O94" s="84">
        <f t="shared" si="32"/>
        <v>11618.5</v>
      </c>
      <c r="P94" s="49"/>
      <c r="R94" s="82" t="str">
        <f t="shared" si="37"/>
        <v>NA</v>
      </c>
      <c r="S94" s="92" t="str">
        <f t="shared" si="38"/>
        <v>Vulcan-Hart</v>
      </c>
      <c r="T94" s="92">
        <f t="shared" si="33"/>
        <v>2</v>
      </c>
      <c r="U94" s="64">
        <f t="shared" si="39"/>
        <v>1</v>
      </c>
      <c r="V94" s="100">
        <f t="shared" si="34"/>
        <v>0.52</v>
      </c>
      <c r="W94" s="64">
        <f t="shared" si="35"/>
        <v>44000</v>
      </c>
      <c r="X94" s="67">
        <f t="shared" si="36"/>
        <v>5809.25</v>
      </c>
      <c r="Y94" s="86">
        <f t="shared" si="29"/>
        <v>5809.25</v>
      </c>
      <c r="Z94" s="85">
        <f t="shared" si="30"/>
        <v>5809.25</v>
      </c>
      <c r="AA94" s="85">
        <f t="shared" si="31"/>
        <v>132.02840909090909</v>
      </c>
      <c r="AB94" s="69"/>
    </row>
    <row r="95" spans="1:37" x14ac:dyDescent="0.25">
      <c r="A95" s="91" t="s">
        <v>279</v>
      </c>
      <c r="B95" s="91" t="s">
        <v>339</v>
      </c>
      <c r="C95" s="91" t="s">
        <v>111</v>
      </c>
      <c r="D95" s="91" t="s">
        <v>147</v>
      </c>
      <c r="E95" s="91"/>
      <c r="F95" s="91" t="s">
        <v>260</v>
      </c>
      <c r="G95" s="91">
        <v>44000</v>
      </c>
      <c r="H95" s="60" t="s">
        <v>273</v>
      </c>
      <c r="I95" s="60">
        <v>1</v>
      </c>
      <c r="J95" s="59">
        <v>136</v>
      </c>
      <c r="K95" s="59">
        <v>0.52</v>
      </c>
      <c r="L95" s="59">
        <v>10200</v>
      </c>
      <c r="M95" s="71">
        <v>12408.9</v>
      </c>
      <c r="N95" s="71"/>
      <c r="O95" s="84">
        <f t="shared" si="32"/>
        <v>12408.9</v>
      </c>
      <c r="P95" s="49"/>
      <c r="R95" s="82" t="str">
        <f t="shared" si="37"/>
        <v>NA</v>
      </c>
      <c r="S95" s="92" t="str">
        <f t="shared" si="38"/>
        <v>Vulcan-Hart</v>
      </c>
      <c r="T95" s="92">
        <f t="shared" si="33"/>
        <v>2</v>
      </c>
      <c r="U95" s="64">
        <f t="shared" si="39"/>
        <v>1</v>
      </c>
      <c r="V95" s="100">
        <f t="shared" si="34"/>
        <v>0.52</v>
      </c>
      <c r="W95" s="64">
        <f t="shared" si="35"/>
        <v>44000</v>
      </c>
      <c r="X95" s="67">
        <f t="shared" si="36"/>
        <v>6204.45</v>
      </c>
      <c r="Y95" s="86">
        <f t="shared" si="29"/>
        <v>6204.45</v>
      </c>
      <c r="Z95" s="85">
        <f t="shared" si="30"/>
        <v>6204.45</v>
      </c>
      <c r="AA95" s="85">
        <f t="shared" si="31"/>
        <v>141.01022727272726</v>
      </c>
      <c r="AB95" s="69"/>
    </row>
    <row r="96" spans="1:37" x14ac:dyDescent="0.25">
      <c r="A96" s="91" t="s">
        <v>279</v>
      </c>
      <c r="B96" s="91" t="s">
        <v>339</v>
      </c>
      <c r="C96" s="91" t="s">
        <v>114</v>
      </c>
      <c r="D96" s="91" t="s">
        <v>149</v>
      </c>
      <c r="E96" s="91" t="s">
        <v>254</v>
      </c>
      <c r="F96" s="91" t="s">
        <v>261</v>
      </c>
      <c r="G96" s="91">
        <v>40000</v>
      </c>
      <c r="H96" s="60" t="s">
        <v>272</v>
      </c>
      <c r="I96" s="60">
        <v>1</v>
      </c>
      <c r="J96" s="59"/>
      <c r="K96" s="59">
        <v>0.55000000000000004</v>
      </c>
      <c r="L96" s="59">
        <v>10474</v>
      </c>
      <c r="M96" s="71">
        <v>2623.99</v>
      </c>
      <c r="N96" s="71"/>
      <c r="O96" s="84">
        <f t="shared" si="32"/>
        <v>2623.99</v>
      </c>
      <c r="P96" s="49"/>
      <c r="R96" s="82" t="str">
        <f t="shared" si="37"/>
        <v>NA</v>
      </c>
      <c r="S96" s="92" t="str">
        <f t="shared" si="38"/>
        <v>Duke</v>
      </c>
      <c r="T96" s="92">
        <f t="shared" si="33"/>
        <v>1</v>
      </c>
      <c r="U96" s="64">
        <f t="shared" si="39"/>
        <v>1</v>
      </c>
      <c r="V96" s="100">
        <f t="shared" si="34"/>
        <v>0.55000000000000004</v>
      </c>
      <c r="W96" s="64">
        <f t="shared" si="35"/>
        <v>40000</v>
      </c>
      <c r="X96" s="67">
        <f t="shared" si="36"/>
        <v>2623.99</v>
      </c>
      <c r="Y96" s="86">
        <f t="shared" si="29"/>
        <v>2623.99</v>
      </c>
      <c r="Z96" s="85">
        <f t="shared" si="30"/>
        <v>2623.99</v>
      </c>
      <c r="AA96" s="85">
        <f t="shared" si="31"/>
        <v>65.59975</v>
      </c>
      <c r="AB96" s="69"/>
    </row>
    <row r="97" spans="1:28" x14ac:dyDescent="0.25">
      <c r="A97" s="91" t="s">
        <v>279</v>
      </c>
      <c r="B97" s="91" t="s">
        <v>339</v>
      </c>
      <c r="C97" s="91" t="s">
        <v>114</v>
      </c>
      <c r="D97" s="91" t="s">
        <v>151</v>
      </c>
      <c r="E97" s="91"/>
      <c r="F97" s="91" t="s">
        <v>261</v>
      </c>
      <c r="G97" s="91">
        <v>40000</v>
      </c>
      <c r="H97" s="60" t="s">
        <v>272</v>
      </c>
      <c r="I97" s="60">
        <v>1</v>
      </c>
      <c r="J97" s="59"/>
      <c r="K97" s="59"/>
      <c r="L97" s="59"/>
      <c r="M97" s="71">
        <v>5247.99</v>
      </c>
      <c r="N97" s="71"/>
      <c r="O97" s="84">
        <f t="shared" si="32"/>
        <v>5247.99</v>
      </c>
      <c r="P97" s="49"/>
      <c r="R97" s="82" t="str">
        <f t="shared" si="37"/>
        <v>NA</v>
      </c>
      <c r="S97" s="92" t="str">
        <f t="shared" si="38"/>
        <v>Duke</v>
      </c>
      <c r="T97" s="92">
        <f t="shared" si="33"/>
        <v>1</v>
      </c>
      <c r="U97" s="64">
        <f t="shared" si="39"/>
        <v>1</v>
      </c>
      <c r="V97" s="100" t="str">
        <f t="shared" si="34"/>
        <v/>
      </c>
      <c r="W97" s="64">
        <f t="shared" si="35"/>
        <v>40000</v>
      </c>
      <c r="X97" s="67">
        <f t="shared" si="36"/>
        <v>5247.99</v>
      </c>
      <c r="Y97" s="86">
        <f t="shared" si="29"/>
        <v>5247.99</v>
      </c>
      <c r="Z97" s="85">
        <f t="shared" si="30"/>
        <v>5247.99</v>
      </c>
      <c r="AA97" s="85">
        <f t="shared" si="31"/>
        <v>131.19974999999999</v>
      </c>
      <c r="AB97" s="69"/>
    </row>
    <row r="98" spans="1:28" x14ac:dyDescent="0.25">
      <c r="A98" s="91" t="s">
        <v>279</v>
      </c>
      <c r="B98" s="91" t="s">
        <v>339</v>
      </c>
      <c r="C98" s="91" t="s">
        <v>114</v>
      </c>
      <c r="D98" s="91" t="s">
        <v>152</v>
      </c>
      <c r="E98" s="91"/>
      <c r="F98" s="91" t="s">
        <v>260</v>
      </c>
      <c r="G98" s="91">
        <v>40000</v>
      </c>
      <c r="H98" s="60" t="s">
        <v>272</v>
      </c>
      <c r="I98" s="60">
        <v>1</v>
      </c>
      <c r="J98" s="59"/>
      <c r="K98" s="59"/>
      <c r="L98" s="59"/>
      <c r="M98" s="71">
        <v>5886.99</v>
      </c>
      <c r="N98" s="71"/>
      <c r="O98" s="84">
        <f t="shared" si="32"/>
        <v>5886.99</v>
      </c>
      <c r="P98" s="49"/>
      <c r="R98" s="82" t="str">
        <f t="shared" si="37"/>
        <v>NA</v>
      </c>
      <c r="S98" s="92" t="str">
        <f t="shared" si="38"/>
        <v>Duke</v>
      </c>
      <c r="T98" s="92">
        <f t="shared" si="33"/>
        <v>1</v>
      </c>
      <c r="U98" s="64">
        <f t="shared" si="39"/>
        <v>1</v>
      </c>
      <c r="V98" s="100" t="str">
        <f t="shared" si="34"/>
        <v/>
      </c>
      <c r="W98" s="64">
        <f t="shared" si="35"/>
        <v>40000</v>
      </c>
      <c r="X98" s="67">
        <f t="shared" si="36"/>
        <v>5886.99</v>
      </c>
      <c r="Y98" s="86">
        <f t="shared" si="29"/>
        <v>5886.99</v>
      </c>
      <c r="Z98" s="85">
        <f t="shared" si="30"/>
        <v>5886.99</v>
      </c>
      <c r="AA98" s="85">
        <f t="shared" si="31"/>
        <v>147.17474999999999</v>
      </c>
      <c r="AB98" s="69"/>
    </row>
    <row r="99" spans="1:28" x14ac:dyDescent="0.25">
      <c r="A99" s="91" t="s">
        <v>279</v>
      </c>
      <c r="B99" s="91" t="s">
        <v>339</v>
      </c>
      <c r="C99" s="91" t="s">
        <v>114</v>
      </c>
      <c r="D99" s="91" t="s">
        <v>154</v>
      </c>
      <c r="E99" s="91"/>
      <c r="F99" s="91" t="s">
        <v>261</v>
      </c>
      <c r="G99" s="91">
        <v>40000</v>
      </c>
      <c r="H99" s="60" t="s">
        <v>272</v>
      </c>
      <c r="I99" s="60">
        <v>1</v>
      </c>
      <c r="J99" s="59"/>
      <c r="K99" s="59"/>
      <c r="L99" s="59"/>
      <c r="M99" s="71">
        <v>6541.99</v>
      </c>
      <c r="N99" s="71"/>
      <c r="O99" s="84">
        <f t="shared" si="32"/>
        <v>6541.99</v>
      </c>
      <c r="P99" s="49"/>
      <c r="R99" s="82" t="str">
        <f t="shared" si="37"/>
        <v>NA</v>
      </c>
      <c r="S99" s="92" t="str">
        <f t="shared" si="38"/>
        <v>Duke</v>
      </c>
      <c r="T99" s="92">
        <f t="shared" si="33"/>
        <v>1</v>
      </c>
      <c r="U99" s="64">
        <f t="shared" si="39"/>
        <v>1</v>
      </c>
      <c r="V99" s="100" t="str">
        <f t="shared" si="34"/>
        <v/>
      </c>
      <c r="W99" s="64">
        <f t="shared" si="35"/>
        <v>40000</v>
      </c>
      <c r="X99" s="67">
        <f t="shared" si="36"/>
        <v>6541.99</v>
      </c>
      <c r="Y99" s="86">
        <f t="shared" si="29"/>
        <v>6541.99</v>
      </c>
      <c r="Z99" s="85">
        <f t="shared" si="30"/>
        <v>6541.99</v>
      </c>
      <c r="AA99" s="85">
        <f t="shared" si="31"/>
        <v>163.54974999999999</v>
      </c>
      <c r="AB99" s="69"/>
    </row>
    <row r="100" spans="1:28" x14ac:dyDescent="0.25">
      <c r="A100" s="91" t="s">
        <v>279</v>
      </c>
      <c r="B100" s="91" t="s">
        <v>339</v>
      </c>
      <c r="C100" s="91" t="s">
        <v>114</v>
      </c>
      <c r="D100" s="91" t="s">
        <v>156</v>
      </c>
      <c r="E100" s="91"/>
      <c r="F100" s="91" t="s">
        <v>261</v>
      </c>
      <c r="G100" s="91">
        <v>40000</v>
      </c>
      <c r="H100" s="60" t="s">
        <v>273</v>
      </c>
      <c r="I100" s="60">
        <v>1</v>
      </c>
      <c r="J100" s="59"/>
      <c r="K100" s="59"/>
      <c r="L100" s="59"/>
      <c r="M100" s="71">
        <v>12809.99</v>
      </c>
      <c r="N100" s="71"/>
      <c r="O100" s="84">
        <f t="shared" si="32"/>
        <v>12809.99</v>
      </c>
      <c r="P100" s="49"/>
      <c r="R100" s="82" t="str">
        <f t="shared" si="37"/>
        <v>NA</v>
      </c>
      <c r="S100" s="92" t="str">
        <f t="shared" si="38"/>
        <v>Duke</v>
      </c>
      <c r="T100" s="92">
        <f t="shared" si="33"/>
        <v>2</v>
      </c>
      <c r="U100" s="64">
        <f t="shared" si="39"/>
        <v>1</v>
      </c>
      <c r="V100" s="100" t="str">
        <f t="shared" si="34"/>
        <v/>
      </c>
      <c r="W100" s="64">
        <f t="shared" si="35"/>
        <v>40000</v>
      </c>
      <c r="X100" s="67">
        <f t="shared" si="36"/>
        <v>6404.9949999999999</v>
      </c>
      <c r="Y100" s="86">
        <f t="shared" si="29"/>
        <v>6404.9949999999999</v>
      </c>
      <c r="Z100" s="85">
        <f t="shared" si="30"/>
        <v>6404.9949999999999</v>
      </c>
      <c r="AA100" s="85">
        <f t="shared" si="31"/>
        <v>160.124875</v>
      </c>
      <c r="AB100" s="69"/>
    </row>
    <row r="101" spans="1:28" x14ac:dyDescent="0.25">
      <c r="A101" s="91" t="s">
        <v>280</v>
      </c>
      <c r="B101" s="91" t="s">
        <v>11</v>
      </c>
      <c r="C101" s="91" t="s">
        <v>108</v>
      </c>
      <c r="D101" s="91" t="s">
        <v>160</v>
      </c>
      <c r="E101" s="91" t="s">
        <v>254</v>
      </c>
      <c r="F101" s="91"/>
      <c r="G101" s="91">
        <v>45000</v>
      </c>
      <c r="H101" s="60" t="s">
        <v>272</v>
      </c>
      <c r="I101" s="60">
        <v>1</v>
      </c>
      <c r="J101" s="59"/>
      <c r="K101" s="59"/>
      <c r="L101" s="59"/>
      <c r="M101" s="71">
        <v>2995</v>
      </c>
      <c r="N101" s="71"/>
      <c r="O101" s="84">
        <f t="shared" ref="O101:O110" si="40">M101+N101</f>
        <v>2995</v>
      </c>
      <c r="P101" s="49"/>
      <c r="R101" s="82" t="str">
        <f t="shared" si="37"/>
        <v>MA</v>
      </c>
      <c r="S101" s="92" t="str">
        <f t="shared" si="38"/>
        <v>Blodgett</v>
      </c>
      <c r="T101" s="92">
        <f t="shared" si="33"/>
        <v>1</v>
      </c>
      <c r="U101" s="64">
        <f t="shared" si="39"/>
        <v>1</v>
      </c>
      <c r="V101" s="100" t="str">
        <f t="shared" si="34"/>
        <v/>
      </c>
      <c r="W101" s="64">
        <f t="shared" si="35"/>
        <v>45000</v>
      </c>
      <c r="X101" s="67">
        <f t="shared" si="36"/>
        <v>2995</v>
      </c>
      <c r="Y101" s="86">
        <f t="shared" si="29"/>
        <v>2987.3821754525957</v>
      </c>
      <c r="Z101" s="85">
        <f t="shared" si="30"/>
        <v>2987.3821754525957</v>
      </c>
      <c r="AA101" s="85">
        <f t="shared" si="31"/>
        <v>66.386270565613231</v>
      </c>
      <c r="AB101" s="69"/>
    </row>
    <row r="102" spans="1:28" x14ac:dyDescent="0.25">
      <c r="A102" s="91" t="s">
        <v>280</v>
      </c>
      <c r="B102" s="91" t="s">
        <v>11</v>
      </c>
      <c r="C102" s="91" t="s">
        <v>108</v>
      </c>
      <c r="D102" s="91" t="s">
        <v>161</v>
      </c>
      <c r="E102" s="91" t="s">
        <v>254</v>
      </c>
      <c r="F102" s="91"/>
      <c r="G102" s="92">
        <v>45000</v>
      </c>
      <c r="H102" s="60" t="s">
        <v>273</v>
      </c>
      <c r="I102" s="60">
        <v>1</v>
      </c>
      <c r="J102" s="59"/>
      <c r="K102" s="59"/>
      <c r="L102" s="59"/>
      <c r="M102" s="71">
        <v>5990</v>
      </c>
      <c r="N102" s="71"/>
      <c r="O102" s="84">
        <f t="shared" si="40"/>
        <v>5990</v>
      </c>
      <c r="P102" s="49" t="s">
        <v>289</v>
      </c>
      <c r="R102" s="82" t="str">
        <f t="shared" si="37"/>
        <v>MA</v>
      </c>
      <c r="S102" s="92" t="str">
        <f t="shared" si="38"/>
        <v>Blodgett</v>
      </c>
      <c r="T102" s="92">
        <f t="shared" si="33"/>
        <v>2</v>
      </c>
      <c r="U102" s="64">
        <f t="shared" si="39"/>
        <v>1</v>
      </c>
      <c r="V102" s="100" t="str">
        <f t="shared" si="34"/>
        <v/>
      </c>
      <c r="W102" s="64">
        <f t="shared" si="35"/>
        <v>45000</v>
      </c>
      <c r="X102" s="67">
        <f t="shared" si="36"/>
        <v>2995</v>
      </c>
      <c r="Y102" s="86">
        <f t="shared" si="29"/>
        <v>2987.3821754525957</v>
      </c>
      <c r="Z102" s="85">
        <f t="shared" si="30"/>
        <v>2987.3821754525957</v>
      </c>
      <c r="AA102" s="85">
        <f t="shared" si="31"/>
        <v>66.386270565613231</v>
      </c>
      <c r="AB102" s="69"/>
    </row>
    <row r="103" spans="1:28" x14ac:dyDescent="0.25">
      <c r="A103" s="91" t="s">
        <v>280</v>
      </c>
      <c r="B103" s="91" t="s">
        <v>11</v>
      </c>
      <c r="C103" s="91" t="s">
        <v>108</v>
      </c>
      <c r="D103" s="91" t="s">
        <v>162</v>
      </c>
      <c r="E103" s="91" t="s">
        <v>254</v>
      </c>
      <c r="F103" s="91"/>
      <c r="G103" s="91">
        <v>45000</v>
      </c>
      <c r="H103" s="60" t="s">
        <v>272</v>
      </c>
      <c r="I103" s="60">
        <v>1</v>
      </c>
      <c r="J103" s="59"/>
      <c r="K103" s="59"/>
      <c r="L103" s="59"/>
      <c r="M103" s="71">
        <v>3895</v>
      </c>
      <c r="N103" s="71"/>
      <c r="O103" s="84">
        <f t="shared" si="40"/>
        <v>3895</v>
      </c>
      <c r="P103" s="49"/>
      <c r="R103" s="82" t="str">
        <f t="shared" si="37"/>
        <v>MA</v>
      </c>
      <c r="S103" s="92" t="str">
        <f t="shared" si="38"/>
        <v>Blodgett</v>
      </c>
      <c r="T103" s="92">
        <f t="shared" si="33"/>
        <v>1</v>
      </c>
      <c r="U103" s="64">
        <f t="shared" si="39"/>
        <v>1</v>
      </c>
      <c r="V103" s="100" t="str">
        <f t="shared" si="34"/>
        <v/>
      </c>
      <c r="W103" s="64">
        <f t="shared" si="35"/>
        <v>45000</v>
      </c>
      <c r="X103" s="67">
        <f t="shared" si="36"/>
        <v>3895</v>
      </c>
      <c r="Y103" s="86">
        <f t="shared" ref="Y103:Y134" si="41">X103/INDEX($AO$51:$AO$57,MATCH($R103,$AN$51:$AN$57,0))</f>
        <v>3885.0930128173159</v>
      </c>
      <c r="Z103" s="85">
        <f t="shared" ref="Z103:Z134" si="42">Y103</f>
        <v>3885.0930128173159</v>
      </c>
      <c r="AA103" s="85">
        <f t="shared" ref="AA103:AA134" si="43">Z103/(W103/1000)</f>
        <v>86.335400284829248</v>
      </c>
      <c r="AB103" s="69"/>
    </row>
    <row r="104" spans="1:28" x14ac:dyDescent="0.25">
      <c r="A104" s="91" t="s">
        <v>280</v>
      </c>
      <c r="B104" s="91" t="s">
        <v>11</v>
      </c>
      <c r="C104" s="91" t="s">
        <v>108</v>
      </c>
      <c r="D104" s="91" t="s">
        <v>163</v>
      </c>
      <c r="E104" s="91" t="s">
        <v>254</v>
      </c>
      <c r="F104" s="91"/>
      <c r="G104" s="91">
        <v>45000</v>
      </c>
      <c r="H104" s="60" t="s">
        <v>273</v>
      </c>
      <c r="I104" s="60">
        <v>1</v>
      </c>
      <c r="J104" s="59"/>
      <c r="K104" s="59"/>
      <c r="L104" s="59"/>
      <c r="M104" s="71">
        <v>7790</v>
      </c>
      <c r="N104" s="71"/>
      <c r="O104" s="84">
        <f t="shared" si="40"/>
        <v>7790</v>
      </c>
      <c r="P104" s="49" t="s">
        <v>290</v>
      </c>
      <c r="R104" s="82" t="str">
        <f t="shared" si="37"/>
        <v>MA</v>
      </c>
      <c r="S104" s="92" t="str">
        <f t="shared" si="38"/>
        <v>Blodgett</v>
      </c>
      <c r="T104" s="92">
        <f t="shared" si="33"/>
        <v>2</v>
      </c>
      <c r="U104" s="64">
        <f t="shared" si="39"/>
        <v>1</v>
      </c>
      <c r="V104" s="100" t="str">
        <f t="shared" si="34"/>
        <v/>
      </c>
      <c r="W104" s="64">
        <f t="shared" si="35"/>
        <v>45000</v>
      </c>
      <c r="X104" s="67">
        <f t="shared" si="36"/>
        <v>3895</v>
      </c>
      <c r="Y104" s="86">
        <f t="shared" si="41"/>
        <v>3885.0930128173159</v>
      </c>
      <c r="Z104" s="85">
        <f t="shared" si="42"/>
        <v>3885.0930128173159</v>
      </c>
      <c r="AA104" s="85">
        <f t="shared" si="43"/>
        <v>86.335400284829248</v>
      </c>
      <c r="AB104" s="69"/>
    </row>
    <row r="105" spans="1:28" x14ac:dyDescent="0.25">
      <c r="A105" s="91" t="s">
        <v>280</v>
      </c>
      <c r="B105" s="91" t="s">
        <v>11</v>
      </c>
      <c r="C105" s="91" t="s">
        <v>108</v>
      </c>
      <c r="D105" s="91" t="s">
        <v>164</v>
      </c>
      <c r="E105" s="91" t="s">
        <v>254</v>
      </c>
      <c r="F105" s="91"/>
      <c r="G105" s="91">
        <v>50000</v>
      </c>
      <c r="H105" s="60" t="s">
        <v>272</v>
      </c>
      <c r="I105" s="60">
        <v>1</v>
      </c>
      <c r="J105" s="59"/>
      <c r="K105" s="59">
        <v>0.54</v>
      </c>
      <c r="L105" s="59">
        <v>9265</v>
      </c>
      <c r="M105" s="71">
        <v>3895</v>
      </c>
      <c r="N105" s="71"/>
      <c r="O105" s="84">
        <f t="shared" si="40"/>
        <v>3895</v>
      </c>
      <c r="P105" s="49"/>
      <c r="R105" s="82" t="str">
        <f t="shared" si="37"/>
        <v>MA</v>
      </c>
      <c r="S105" s="92" t="str">
        <f t="shared" si="38"/>
        <v>Blodgett</v>
      </c>
      <c r="T105" s="92">
        <f t="shared" si="33"/>
        <v>1</v>
      </c>
      <c r="U105" s="64">
        <f t="shared" si="39"/>
        <v>1</v>
      </c>
      <c r="V105" s="100">
        <f t="shared" si="34"/>
        <v>0.54</v>
      </c>
      <c r="W105" s="64">
        <f t="shared" si="35"/>
        <v>50000</v>
      </c>
      <c r="X105" s="67">
        <f t="shared" si="36"/>
        <v>3895</v>
      </c>
      <c r="Y105" s="86">
        <f t="shared" si="41"/>
        <v>3885.0930128173159</v>
      </c>
      <c r="Z105" s="85">
        <f t="shared" si="42"/>
        <v>3885.0930128173159</v>
      </c>
      <c r="AA105" s="85">
        <f t="shared" si="43"/>
        <v>77.701860256346322</v>
      </c>
      <c r="AB105" s="69"/>
    </row>
    <row r="106" spans="1:28" x14ac:dyDescent="0.25">
      <c r="A106" s="91" t="s">
        <v>280</v>
      </c>
      <c r="B106" s="91" t="s">
        <v>11</v>
      </c>
      <c r="C106" s="91" t="s">
        <v>108</v>
      </c>
      <c r="D106" s="91" t="s">
        <v>165</v>
      </c>
      <c r="E106" s="91" t="s">
        <v>254</v>
      </c>
      <c r="F106" s="91"/>
      <c r="G106" s="91">
        <v>50000</v>
      </c>
      <c r="H106" s="60" t="s">
        <v>273</v>
      </c>
      <c r="I106" s="60">
        <v>1</v>
      </c>
      <c r="J106" s="59"/>
      <c r="K106" s="59">
        <v>0.54</v>
      </c>
      <c r="L106" s="59">
        <v>9265</v>
      </c>
      <c r="M106" s="71">
        <v>7790</v>
      </c>
      <c r="N106" s="71"/>
      <c r="O106" s="84">
        <f t="shared" si="40"/>
        <v>7790</v>
      </c>
      <c r="P106" s="49" t="s">
        <v>290</v>
      </c>
      <c r="R106" s="82" t="str">
        <f t="shared" si="37"/>
        <v>MA</v>
      </c>
      <c r="S106" s="92" t="str">
        <f t="shared" si="38"/>
        <v>Blodgett</v>
      </c>
      <c r="T106" s="92">
        <f t="shared" si="33"/>
        <v>2</v>
      </c>
      <c r="U106" s="64">
        <f t="shared" si="39"/>
        <v>1</v>
      </c>
      <c r="V106" s="100">
        <f t="shared" si="34"/>
        <v>0.54</v>
      </c>
      <c r="W106" s="64">
        <f t="shared" si="35"/>
        <v>50000</v>
      </c>
      <c r="X106" s="67">
        <f t="shared" si="36"/>
        <v>3895</v>
      </c>
      <c r="Y106" s="86">
        <f t="shared" si="41"/>
        <v>3885.0930128173159</v>
      </c>
      <c r="Z106" s="85">
        <f t="shared" si="42"/>
        <v>3885.0930128173159</v>
      </c>
      <c r="AA106" s="85">
        <f t="shared" si="43"/>
        <v>77.701860256346322</v>
      </c>
      <c r="AB106" s="69"/>
    </row>
    <row r="107" spans="1:28" x14ac:dyDescent="0.25">
      <c r="A107" s="91" t="s">
        <v>281</v>
      </c>
      <c r="B107" s="91" t="s">
        <v>11</v>
      </c>
      <c r="C107" s="91" t="s">
        <v>114</v>
      </c>
      <c r="D107" s="91" t="s">
        <v>167</v>
      </c>
      <c r="E107" s="91" t="s">
        <v>254</v>
      </c>
      <c r="F107" s="91" t="s">
        <v>261</v>
      </c>
      <c r="G107" s="91">
        <v>40000</v>
      </c>
      <c r="H107" s="60" t="s">
        <v>272</v>
      </c>
      <c r="I107" s="60">
        <v>1</v>
      </c>
      <c r="J107" s="59"/>
      <c r="K107" s="59">
        <v>0.55000000000000004</v>
      </c>
      <c r="L107" s="59">
        <v>10474</v>
      </c>
      <c r="M107" s="71">
        <v>2495</v>
      </c>
      <c r="N107" s="71"/>
      <c r="O107" s="84">
        <f t="shared" si="40"/>
        <v>2495</v>
      </c>
      <c r="P107" s="49"/>
      <c r="R107" s="82" t="str">
        <f t="shared" si="37"/>
        <v>MA</v>
      </c>
      <c r="S107" s="92" t="str">
        <f t="shared" si="38"/>
        <v>Duke</v>
      </c>
      <c r="T107" s="92">
        <f t="shared" si="33"/>
        <v>1</v>
      </c>
      <c r="U107" s="64">
        <f t="shared" si="39"/>
        <v>1</v>
      </c>
      <c r="V107" s="100">
        <f t="shared" si="34"/>
        <v>0.55000000000000004</v>
      </c>
      <c r="W107" s="64">
        <f t="shared" si="35"/>
        <v>40000</v>
      </c>
      <c r="X107" s="67">
        <f t="shared" si="36"/>
        <v>2495</v>
      </c>
      <c r="Y107" s="86">
        <f t="shared" si="41"/>
        <v>2488.6539324721957</v>
      </c>
      <c r="Z107" s="85">
        <f t="shared" si="42"/>
        <v>2488.6539324721957</v>
      </c>
      <c r="AA107" s="85">
        <f t="shared" si="43"/>
        <v>62.216348311804893</v>
      </c>
      <c r="AB107" s="69"/>
    </row>
    <row r="108" spans="1:28" x14ac:dyDescent="0.25">
      <c r="A108" s="91" t="s">
        <v>281</v>
      </c>
      <c r="B108" s="91" t="s">
        <v>11</v>
      </c>
      <c r="C108" s="91" t="s">
        <v>110</v>
      </c>
      <c r="D108" s="91" t="s">
        <v>176</v>
      </c>
      <c r="E108" s="91"/>
      <c r="F108" s="91"/>
      <c r="G108" s="91">
        <v>54000</v>
      </c>
      <c r="H108" s="60" t="s">
        <v>272</v>
      </c>
      <c r="I108" s="60">
        <v>1</v>
      </c>
      <c r="J108" s="59"/>
      <c r="K108" s="59"/>
      <c r="L108" s="59"/>
      <c r="M108" s="71">
        <v>2750</v>
      </c>
      <c r="N108" s="71"/>
      <c r="O108" s="84">
        <f t="shared" si="40"/>
        <v>2750</v>
      </c>
      <c r="P108" s="49"/>
      <c r="R108" s="82" t="str">
        <f t="shared" si="37"/>
        <v>MA</v>
      </c>
      <c r="S108" s="92" t="str">
        <f t="shared" si="38"/>
        <v>Southbend</v>
      </c>
      <c r="T108" s="92">
        <f t="shared" si="33"/>
        <v>1</v>
      </c>
      <c r="U108" s="64">
        <f t="shared" si="39"/>
        <v>1</v>
      </c>
      <c r="V108" s="100" t="str">
        <f t="shared" si="34"/>
        <v/>
      </c>
      <c r="W108" s="64">
        <f t="shared" si="35"/>
        <v>54000</v>
      </c>
      <c r="X108" s="67">
        <f t="shared" si="36"/>
        <v>2750</v>
      </c>
      <c r="Y108" s="86">
        <f t="shared" si="41"/>
        <v>2743.0053363921998</v>
      </c>
      <c r="Z108" s="85">
        <f t="shared" si="42"/>
        <v>2743.0053363921998</v>
      </c>
      <c r="AA108" s="85">
        <f t="shared" si="43"/>
        <v>50.796395118374072</v>
      </c>
      <c r="AB108" s="69"/>
    </row>
    <row r="109" spans="1:28" x14ac:dyDescent="0.25">
      <c r="A109" s="91" t="s">
        <v>281</v>
      </c>
      <c r="B109" s="91" t="s">
        <v>11</v>
      </c>
      <c r="C109" s="91" t="s">
        <v>110</v>
      </c>
      <c r="D109" s="91" t="s">
        <v>177</v>
      </c>
      <c r="E109" s="91"/>
      <c r="F109" s="91"/>
      <c r="G109" s="91">
        <v>54000</v>
      </c>
      <c r="H109" s="60" t="s">
        <v>273</v>
      </c>
      <c r="I109" s="60">
        <v>1</v>
      </c>
      <c r="J109" s="59"/>
      <c r="K109" s="59"/>
      <c r="L109" s="59"/>
      <c r="M109" s="71">
        <v>5500</v>
      </c>
      <c r="N109" s="71"/>
      <c r="O109" s="84">
        <f t="shared" si="40"/>
        <v>5500</v>
      </c>
      <c r="P109" s="49"/>
      <c r="R109" s="82" t="str">
        <f t="shared" si="37"/>
        <v>MA</v>
      </c>
      <c r="S109" s="92" t="str">
        <f t="shared" si="38"/>
        <v>Southbend</v>
      </c>
      <c r="T109" s="92">
        <f t="shared" si="33"/>
        <v>2</v>
      </c>
      <c r="U109" s="64">
        <f t="shared" si="39"/>
        <v>1</v>
      </c>
      <c r="V109" s="100" t="str">
        <f t="shared" si="34"/>
        <v/>
      </c>
      <c r="W109" s="64">
        <f t="shared" si="35"/>
        <v>54000</v>
      </c>
      <c r="X109" s="67">
        <f t="shared" si="36"/>
        <v>2750</v>
      </c>
      <c r="Y109" s="86">
        <f t="shared" si="41"/>
        <v>2743.0053363921998</v>
      </c>
      <c r="Z109" s="85">
        <f t="shared" si="42"/>
        <v>2743.0053363921998</v>
      </c>
      <c r="AA109" s="85">
        <f t="shared" si="43"/>
        <v>50.796395118374072</v>
      </c>
      <c r="AB109" s="69"/>
    </row>
    <row r="110" spans="1:28" x14ac:dyDescent="0.25">
      <c r="A110" s="91" t="s">
        <v>282</v>
      </c>
      <c r="B110" s="91" t="s">
        <v>340</v>
      </c>
      <c r="C110" s="91" t="s">
        <v>107</v>
      </c>
      <c r="D110" s="91" t="s">
        <v>122</v>
      </c>
      <c r="E110" s="91" t="s">
        <v>254</v>
      </c>
      <c r="F110" s="91" t="s">
        <v>260</v>
      </c>
      <c r="G110" s="91">
        <v>44000</v>
      </c>
      <c r="H110" s="60" t="s">
        <v>273</v>
      </c>
      <c r="I110" s="60">
        <v>1</v>
      </c>
      <c r="J110" s="59">
        <v>136</v>
      </c>
      <c r="K110" s="59">
        <v>0.52</v>
      </c>
      <c r="L110" s="59">
        <v>10200</v>
      </c>
      <c r="M110" s="71">
        <v>6560</v>
      </c>
      <c r="N110" s="71"/>
      <c r="O110" s="84">
        <f t="shared" si="40"/>
        <v>6560</v>
      </c>
      <c r="P110" s="49"/>
      <c r="R110" s="82" t="str">
        <f t="shared" si="37"/>
        <v>NY</v>
      </c>
      <c r="S110" s="92" t="str">
        <f t="shared" si="38"/>
        <v>Vulcan</v>
      </c>
      <c r="T110" s="92">
        <f t="shared" si="33"/>
        <v>2</v>
      </c>
      <c r="U110" s="64">
        <f t="shared" si="39"/>
        <v>1</v>
      </c>
      <c r="V110" s="100">
        <f t="shared" si="34"/>
        <v>0.52</v>
      </c>
      <c r="W110" s="64">
        <f t="shared" si="35"/>
        <v>44000</v>
      </c>
      <c r="X110" s="67">
        <f t="shared" si="36"/>
        <v>3280</v>
      </c>
      <c r="Y110" s="86">
        <f t="shared" si="41"/>
        <v>3313.1313131313132</v>
      </c>
      <c r="Z110" s="85">
        <f t="shared" si="42"/>
        <v>3313.1313131313132</v>
      </c>
      <c r="AA110" s="85">
        <f t="shared" si="43"/>
        <v>75.298438934802576</v>
      </c>
      <c r="AB110" s="69"/>
    </row>
    <row r="111" spans="1:28" x14ac:dyDescent="0.25">
      <c r="A111" s="91" t="s">
        <v>282</v>
      </c>
      <c r="B111" s="91" t="s">
        <v>340</v>
      </c>
      <c r="C111" s="91" t="s">
        <v>114</v>
      </c>
      <c r="D111" s="91" t="s">
        <v>179</v>
      </c>
      <c r="E111" s="91" t="s">
        <v>254</v>
      </c>
      <c r="F111" s="91"/>
      <c r="G111" s="91">
        <v>40000</v>
      </c>
      <c r="H111" s="60" t="s">
        <v>273</v>
      </c>
      <c r="I111" s="60">
        <v>1</v>
      </c>
      <c r="J111" s="59"/>
      <c r="K111" s="59"/>
      <c r="L111" s="59"/>
      <c r="M111" s="71">
        <v>4695</v>
      </c>
      <c r="N111" s="71"/>
      <c r="O111" s="84">
        <f t="shared" ref="O111:O131" si="44">M111+N111</f>
        <v>4695</v>
      </c>
      <c r="P111" s="49"/>
      <c r="R111" s="82" t="str">
        <f t="shared" si="37"/>
        <v>NY</v>
      </c>
      <c r="S111" s="92" t="str">
        <f t="shared" si="38"/>
        <v>Duke</v>
      </c>
      <c r="T111" s="92">
        <f t="shared" si="33"/>
        <v>2</v>
      </c>
      <c r="U111" s="64">
        <f t="shared" si="39"/>
        <v>1</v>
      </c>
      <c r="V111" s="100" t="str">
        <f t="shared" si="34"/>
        <v/>
      </c>
      <c r="W111" s="64">
        <f t="shared" si="35"/>
        <v>40000</v>
      </c>
      <c r="X111" s="67">
        <f t="shared" si="36"/>
        <v>2347.5</v>
      </c>
      <c r="Y111" s="86">
        <f t="shared" si="41"/>
        <v>2371.212121212121</v>
      </c>
      <c r="Z111" s="85">
        <f t="shared" si="42"/>
        <v>2371.212121212121</v>
      </c>
      <c r="AA111" s="85">
        <f t="shared" si="43"/>
        <v>59.280303030303024</v>
      </c>
      <c r="AB111" s="69"/>
    </row>
    <row r="112" spans="1:28" x14ac:dyDescent="0.25">
      <c r="A112" s="91" t="s">
        <v>282</v>
      </c>
      <c r="B112" s="91" t="s">
        <v>340</v>
      </c>
      <c r="C112" s="91" t="s">
        <v>107</v>
      </c>
      <c r="D112" s="91" t="s">
        <v>180</v>
      </c>
      <c r="E112" s="91" t="s">
        <v>254</v>
      </c>
      <c r="F112" s="91" t="s">
        <v>260</v>
      </c>
      <c r="G112" s="91">
        <v>44000</v>
      </c>
      <c r="H112" s="60" t="s">
        <v>273</v>
      </c>
      <c r="I112" s="60">
        <v>1</v>
      </c>
      <c r="J112" s="59">
        <v>136</v>
      </c>
      <c r="K112" s="59">
        <v>0.52</v>
      </c>
      <c r="L112" s="59">
        <v>10200</v>
      </c>
      <c r="M112" s="71">
        <v>11618.5</v>
      </c>
      <c r="N112" s="71"/>
      <c r="O112" s="84">
        <f t="shared" si="44"/>
        <v>11618.5</v>
      </c>
      <c r="P112" s="49" t="s">
        <v>294</v>
      </c>
      <c r="R112" s="82" t="str">
        <f t="shared" si="37"/>
        <v>NY</v>
      </c>
      <c r="S112" s="92" t="str">
        <f t="shared" si="38"/>
        <v>Vulcan</v>
      </c>
      <c r="T112" s="92">
        <f t="shared" si="33"/>
        <v>2</v>
      </c>
      <c r="U112" s="64">
        <f t="shared" si="39"/>
        <v>1</v>
      </c>
      <c r="V112" s="100">
        <f t="shared" si="34"/>
        <v>0.52</v>
      </c>
      <c r="W112" s="64">
        <f t="shared" si="35"/>
        <v>44000</v>
      </c>
      <c r="X112" s="67">
        <f t="shared" si="36"/>
        <v>5809.25</v>
      </c>
      <c r="Y112" s="86">
        <f t="shared" si="41"/>
        <v>5867.9292929292933</v>
      </c>
      <c r="Z112" s="85">
        <f t="shared" si="42"/>
        <v>5867.9292929292933</v>
      </c>
      <c r="AA112" s="85">
        <f t="shared" si="43"/>
        <v>133.36202938475665</v>
      </c>
      <c r="AB112" s="69"/>
    </row>
    <row r="113" spans="1:28" x14ac:dyDescent="0.25">
      <c r="A113" s="91" t="s">
        <v>282</v>
      </c>
      <c r="B113" s="91" t="s">
        <v>340</v>
      </c>
      <c r="C113" s="91" t="s">
        <v>110</v>
      </c>
      <c r="D113" s="91" t="s">
        <v>181</v>
      </c>
      <c r="E113" s="91" t="s">
        <v>254</v>
      </c>
      <c r="F113" s="91" t="s">
        <v>260</v>
      </c>
      <c r="G113" s="91">
        <v>72000</v>
      </c>
      <c r="H113" s="60" t="s">
        <v>273</v>
      </c>
      <c r="I113" s="60">
        <v>1</v>
      </c>
      <c r="J113" s="59"/>
      <c r="K113" s="59">
        <v>0.48</v>
      </c>
      <c r="L113" s="59">
        <v>9432</v>
      </c>
      <c r="M113" s="71">
        <v>12995</v>
      </c>
      <c r="N113" s="71"/>
      <c r="O113" s="84">
        <f t="shared" si="44"/>
        <v>12995</v>
      </c>
      <c r="P113" s="49"/>
      <c r="R113" s="82" t="str">
        <f t="shared" si="37"/>
        <v>NY</v>
      </c>
      <c r="S113" s="92" t="str">
        <f t="shared" si="38"/>
        <v>Southbend</v>
      </c>
      <c r="T113" s="92">
        <f t="shared" ref="T113:T150" si="45">IF(H113="Single",1,IF(H113="Double",2,IF(H113="Quadruple",4,"NA")))</f>
        <v>2</v>
      </c>
      <c r="U113" s="64">
        <f t="shared" si="39"/>
        <v>1</v>
      </c>
      <c r="V113" s="100">
        <f t="shared" ref="V113:V150" si="46">IF(K113="","",K113)</f>
        <v>0.48</v>
      </c>
      <c r="W113" s="64">
        <f t="shared" ref="W113:W150" si="47">IF(G113="","",G113)</f>
        <v>72000</v>
      </c>
      <c r="X113" s="67">
        <f t="shared" ref="X113:X150" si="48">O113/T113</f>
        <v>6497.5</v>
      </c>
      <c r="Y113" s="86">
        <f t="shared" si="41"/>
        <v>6563.1313131313136</v>
      </c>
      <c r="Z113" s="85">
        <f t="shared" si="42"/>
        <v>6563.1313131313136</v>
      </c>
      <c r="AA113" s="85">
        <f t="shared" si="43"/>
        <v>91.154601571268245</v>
      </c>
      <c r="AB113" s="69"/>
    </row>
    <row r="114" spans="1:28" x14ac:dyDescent="0.25">
      <c r="A114" s="91" t="s">
        <v>282</v>
      </c>
      <c r="B114" s="91" t="s">
        <v>340</v>
      </c>
      <c r="C114" s="91" t="s">
        <v>114</v>
      </c>
      <c r="D114" s="91" t="s">
        <v>167</v>
      </c>
      <c r="E114" s="91" t="s">
        <v>254</v>
      </c>
      <c r="F114" s="91" t="s">
        <v>261</v>
      </c>
      <c r="G114" s="91">
        <v>40000</v>
      </c>
      <c r="H114" s="60" t="s">
        <v>272</v>
      </c>
      <c r="I114" s="60">
        <v>1</v>
      </c>
      <c r="J114" s="59"/>
      <c r="K114" s="59">
        <v>0.55000000000000004</v>
      </c>
      <c r="L114" s="59">
        <v>10474</v>
      </c>
      <c r="M114" s="71">
        <v>2650</v>
      </c>
      <c r="N114" s="71"/>
      <c r="O114" s="84">
        <f t="shared" si="44"/>
        <v>2650</v>
      </c>
      <c r="P114" s="49"/>
      <c r="R114" s="82" t="str">
        <f t="shared" si="37"/>
        <v>NY</v>
      </c>
      <c r="S114" s="92" t="str">
        <f t="shared" si="38"/>
        <v>Duke</v>
      </c>
      <c r="T114" s="92">
        <f t="shared" si="45"/>
        <v>1</v>
      </c>
      <c r="U114" s="64">
        <f t="shared" si="39"/>
        <v>1</v>
      </c>
      <c r="V114" s="100">
        <f t="shared" si="46"/>
        <v>0.55000000000000004</v>
      </c>
      <c r="W114" s="64">
        <f t="shared" si="47"/>
        <v>40000</v>
      </c>
      <c r="X114" s="67">
        <f t="shared" si="48"/>
        <v>2650</v>
      </c>
      <c r="Y114" s="86">
        <f t="shared" si="41"/>
        <v>2676.7676767676767</v>
      </c>
      <c r="Z114" s="85">
        <f t="shared" si="42"/>
        <v>2676.7676767676767</v>
      </c>
      <c r="AA114" s="85">
        <f t="shared" si="43"/>
        <v>66.919191919191917</v>
      </c>
      <c r="AB114" s="69"/>
    </row>
    <row r="115" spans="1:28" x14ac:dyDescent="0.25">
      <c r="A115" s="91" t="s">
        <v>282</v>
      </c>
      <c r="B115" s="91" t="s">
        <v>340</v>
      </c>
      <c r="C115" s="91" t="s">
        <v>112</v>
      </c>
      <c r="D115" s="91" t="s">
        <v>184</v>
      </c>
      <c r="E115" s="91" t="s">
        <v>254</v>
      </c>
      <c r="F115" s="91"/>
      <c r="G115" s="91">
        <v>60000</v>
      </c>
      <c r="H115" s="60" t="s">
        <v>273</v>
      </c>
      <c r="I115" s="60">
        <v>1</v>
      </c>
      <c r="J115" s="59"/>
      <c r="K115" s="59"/>
      <c r="L115" s="59"/>
      <c r="M115" s="71">
        <v>10557.6</v>
      </c>
      <c r="N115" s="71"/>
      <c r="O115" s="84">
        <f t="shared" si="44"/>
        <v>10557.6</v>
      </c>
      <c r="P115" s="49"/>
      <c r="R115" s="82" t="str">
        <f t="shared" si="37"/>
        <v>NY</v>
      </c>
      <c r="S115" s="92" t="str">
        <f t="shared" si="38"/>
        <v>Garland</v>
      </c>
      <c r="T115" s="92">
        <f t="shared" si="45"/>
        <v>2</v>
      </c>
      <c r="U115" s="64">
        <f t="shared" si="39"/>
        <v>1</v>
      </c>
      <c r="V115" s="100" t="str">
        <f t="shared" si="46"/>
        <v/>
      </c>
      <c r="W115" s="64">
        <f t="shared" si="47"/>
        <v>60000</v>
      </c>
      <c r="X115" s="67">
        <f t="shared" si="48"/>
        <v>5278.8</v>
      </c>
      <c r="Y115" s="86">
        <f t="shared" si="41"/>
        <v>5332.121212121212</v>
      </c>
      <c r="Z115" s="85">
        <f t="shared" si="42"/>
        <v>5332.121212121212</v>
      </c>
      <c r="AA115" s="85">
        <f t="shared" si="43"/>
        <v>88.868686868686865</v>
      </c>
      <c r="AB115" s="69"/>
    </row>
    <row r="116" spans="1:28" x14ac:dyDescent="0.25">
      <c r="A116" s="91" t="s">
        <v>282</v>
      </c>
      <c r="B116" s="91" t="s">
        <v>340</v>
      </c>
      <c r="C116" s="91" t="s">
        <v>119</v>
      </c>
      <c r="D116" s="91" t="s">
        <v>185</v>
      </c>
      <c r="E116" s="91" t="s">
        <v>254</v>
      </c>
      <c r="F116" s="91"/>
      <c r="G116" s="91">
        <v>34050</v>
      </c>
      <c r="H116" s="60" t="s">
        <v>273</v>
      </c>
      <c r="I116" s="60">
        <v>1</v>
      </c>
      <c r="J116" s="59"/>
      <c r="K116" s="59">
        <v>0.52</v>
      </c>
      <c r="L116" s="59">
        <v>10517</v>
      </c>
      <c r="M116" s="71">
        <v>6479.39</v>
      </c>
      <c r="N116" s="71"/>
      <c r="O116" s="84">
        <f t="shared" si="44"/>
        <v>6479.39</v>
      </c>
      <c r="P116" s="49"/>
      <c r="R116" s="82" t="str">
        <f t="shared" si="37"/>
        <v>NY</v>
      </c>
      <c r="S116" s="92" t="str">
        <f t="shared" si="38"/>
        <v>Moffat</v>
      </c>
      <c r="T116" s="92">
        <f t="shared" si="45"/>
        <v>2</v>
      </c>
      <c r="U116" s="64">
        <f t="shared" si="39"/>
        <v>1</v>
      </c>
      <c r="V116" s="100">
        <f t="shared" si="46"/>
        <v>0.52</v>
      </c>
      <c r="W116" s="64">
        <f t="shared" si="47"/>
        <v>34050</v>
      </c>
      <c r="X116" s="67">
        <f t="shared" si="48"/>
        <v>3239.6950000000002</v>
      </c>
      <c r="Y116" s="86">
        <f t="shared" si="41"/>
        <v>3272.4191919191921</v>
      </c>
      <c r="Z116" s="85">
        <f t="shared" si="42"/>
        <v>3272.4191919191921</v>
      </c>
      <c r="AA116" s="85">
        <f t="shared" si="43"/>
        <v>96.106290511576873</v>
      </c>
      <c r="AB116" s="69"/>
    </row>
    <row r="117" spans="1:28" x14ac:dyDescent="0.25">
      <c r="A117" s="91" t="s">
        <v>282</v>
      </c>
      <c r="B117" s="91" t="s">
        <v>340</v>
      </c>
      <c r="C117" s="91" t="s">
        <v>119</v>
      </c>
      <c r="D117" s="91" t="s">
        <v>186</v>
      </c>
      <c r="E117" s="91" t="s">
        <v>254</v>
      </c>
      <c r="F117" s="91"/>
      <c r="G117" s="91">
        <v>34050</v>
      </c>
      <c r="H117" s="60" t="s">
        <v>272</v>
      </c>
      <c r="I117" s="60">
        <v>1</v>
      </c>
      <c r="J117" s="59"/>
      <c r="K117" s="59">
        <v>0.52</v>
      </c>
      <c r="L117" s="59">
        <v>10517</v>
      </c>
      <c r="M117" s="71">
        <v>3147.27</v>
      </c>
      <c r="N117" s="71"/>
      <c r="O117" s="84">
        <f t="shared" si="44"/>
        <v>3147.27</v>
      </c>
      <c r="P117" s="49"/>
      <c r="R117" s="82" t="str">
        <f t="shared" si="37"/>
        <v>NY</v>
      </c>
      <c r="S117" s="92" t="str">
        <f t="shared" si="38"/>
        <v>Moffat</v>
      </c>
      <c r="T117" s="92">
        <f t="shared" si="45"/>
        <v>1</v>
      </c>
      <c r="U117" s="64">
        <f t="shared" si="39"/>
        <v>1</v>
      </c>
      <c r="V117" s="100">
        <f t="shared" si="46"/>
        <v>0.52</v>
      </c>
      <c r="W117" s="64">
        <f t="shared" si="47"/>
        <v>34050</v>
      </c>
      <c r="X117" s="67">
        <f t="shared" si="48"/>
        <v>3147.27</v>
      </c>
      <c r="Y117" s="86">
        <f t="shared" si="41"/>
        <v>3179.060606060606</v>
      </c>
      <c r="Z117" s="85">
        <f t="shared" si="42"/>
        <v>3179.060606060606</v>
      </c>
      <c r="AA117" s="85">
        <f t="shared" si="43"/>
        <v>93.364481822631603</v>
      </c>
      <c r="AB117" s="69"/>
    </row>
    <row r="118" spans="1:28" x14ac:dyDescent="0.25">
      <c r="A118" s="91" t="s">
        <v>282</v>
      </c>
      <c r="B118" s="91" t="s">
        <v>340</v>
      </c>
      <c r="C118" s="91" t="s">
        <v>114</v>
      </c>
      <c r="D118" s="91" t="s">
        <v>152</v>
      </c>
      <c r="E118" s="91" t="s">
        <v>254</v>
      </c>
      <c r="F118" s="91"/>
      <c r="G118" s="91">
        <v>40000</v>
      </c>
      <c r="H118" s="60" t="s">
        <v>272</v>
      </c>
      <c r="I118" s="60">
        <v>1</v>
      </c>
      <c r="J118" s="59"/>
      <c r="K118" s="59"/>
      <c r="L118" s="59"/>
      <c r="M118" s="71">
        <v>5651.64</v>
      </c>
      <c r="N118" s="71"/>
      <c r="O118" s="84">
        <f t="shared" si="44"/>
        <v>5651.64</v>
      </c>
      <c r="P118" s="49"/>
      <c r="R118" s="82" t="str">
        <f t="shared" si="37"/>
        <v>NY</v>
      </c>
      <c r="S118" s="92" t="str">
        <f t="shared" si="38"/>
        <v>Duke</v>
      </c>
      <c r="T118" s="92">
        <f t="shared" si="45"/>
        <v>1</v>
      </c>
      <c r="U118" s="64">
        <f t="shared" si="39"/>
        <v>1</v>
      </c>
      <c r="V118" s="100" t="str">
        <f t="shared" si="46"/>
        <v/>
      </c>
      <c r="W118" s="64">
        <f t="shared" si="47"/>
        <v>40000</v>
      </c>
      <c r="X118" s="67">
        <f t="shared" si="48"/>
        <v>5651.64</v>
      </c>
      <c r="Y118" s="86">
        <f t="shared" si="41"/>
        <v>5708.727272727273</v>
      </c>
      <c r="Z118" s="85">
        <f t="shared" si="42"/>
        <v>5708.727272727273</v>
      </c>
      <c r="AA118" s="85">
        <f t="shared" si="43"/>
        <v>142.71818181818182</v>
      </c>
      <c r="AB118" s="69"/>
    </row>
    <row r="119" spans="1:28" x14ac:dyDescent="0.25">
      <c r="A119" s="91" t="s">
        <v>282</v>
      </c>
      <c r="B119" s="91" t="s">
        <v>340</v>
      </c>
      <c r="C119" s="91" t="s">
        <v>114</v>
      </c>
      <c r="D119" s="91" t="s">
        <v>189</v>
      </c>
      <c r="E119" s="91" t="s">
        <v>256</v>
      </c>
      <c r="F119" s="91"/>
      <c r="G119" s="91">
        <v>46000</v>
      </c>
      <c r="H119" s="60" t="s">
        <v>273</v>
      </c>
      <c r="I119" s="60">
        <v>1</v>
      </c>
      <c r="J119" s="59"/>
      <c r="K119" s="59"/>
      <c r="L119" s="59"/>
      <c r="M119" s="71">
        <v>11279.52</v>
      </c>
      <c r="N119" s="71"/>
      <c r="O119" s="84">
        <f t="shared" si="44"/>
        <v>11279.52</v>
      </c>
      <c r="P119" s="49"/>
      <c r="R119" s="82" t="str">
        <f t="shared" si="37"/>
        <v>NY</v>
      </c>
      <c r="S119" s="92" t="str">
        <f t="shared" si="38"/>
        <v>Duke</v>
      </c>
      <c r="T119" s="92">
        <f t="shared" si="45"/>
        <v>2</v>
      </c>
      <c r="U119" s="64">
        <f t="shared" si="39"/>
        <v>1</v>
      </c>
      <c r="V119" s="100" t="str">
        <f t="shared" si="46"/>
        <v/>
      </c>
      <c r="W119" s="64">
        <f t="shared" si="47"/>
        <v>46000</v>
      </c>
      <c r="X119" s="67">
        <f t="shared" si="48"/>
        <v>5639.76</v>
      </c>
      <c r="Y119" s="86">
        <f t="shared" si="41"/>
        <v>5696.727272727273</v>
      </c>
      <c r="Z119" s="85">
        <f t="shared" si="42"/>
        <v>5696.727272727273</v>
      </c>
      <c r="AA119" s="85">
        <f t="shared" si="43"/>
        <v>123.84189723320159</v>
      </c>
      <c r="AB119" s="69"/>
    </row>
    <row r="120" spans="1:28" x14ac:dyDescent="0.25">
      <c r="A120" s="91" t="s">
        <v>282</v>
      </c>
      <c r="B120" s="91" t="s">
        <v>340</v>
      </c>
      <c r="C120" s="91" t="s">
        <v>114</v>
      </c>
      <c r="D120" s="91" t="s">
        <v>190</v>
      </c>
      <c r="E120" s="91" t="s">
        <v>254</v>
      </c>
      <c r="F120" s="91"/>
      <c r="G120" s="91">
        <v>40000</v>
      </c>
      <c r="H120" s="60" t="s">
        <v>273</v>
      </c>
      <c r="I120" s="60">
        <v>1</v>
      </c>
      <c r="J120" s="59"/>
      <c r="K120" s="59"/>
      <c r="L120" s="59"/>
      <c r="M120" s="71">
        <v>12297.96</v>
      </c>
      <c r="N120" s="71"/>
      <c r="O120" s="84">
        <f t="shared" si="44"/>
        <v>12297.96</v>
      </c>
      <c r="P120" s="49"/>
      <c r="R120" s="82" t="str">
        <f t="shared" si="37"/>
        <v>NY</v>
      </c>
      <c r="S120" s="92" t="str">
        <f t="shared" si="38"/>
        <v>Duke</v>
      </c>
      <c r="T120" s="92">
        <f t="shared" si="45"/>
        <v>2</v>
      </c>
      <c r="U120" s="64">
        <f t="shared" si="39"/>
        <v>1</v>
      </c>
      <c r="V120" s="100" t="str">
        <f t="shared" si="46"/>
        <v/>
      </c>
      <c r="W120" s="64">
        <f t="shared" si="47"/>
        <v>40000</v>
      </c>
      <c r="X120" s="67">
        <f t="shared" si="48"/>
        <v>6148.98</v>
      </c>
      <c r="Y120" s="86">
        <f t="shared" si="41"/>
        <v>6211.090909090909</v>
      </c>
      <c r="Z120" s="85">
        <f t="shared" si="42"/>
        <v>6211.090909090909</v>
      </c>
      <c r="AA120" s="85">
        <f t="shared" si="43"/>
        <v>155.27727272727273</v>
      </c>
      <c r="AB120" s="69"/>
    </row>
    <row r="121" spans="1:28" x14ac:dyDescent="0.25">
      <c r="A121" s="91" t="s">
        <v>282</v>
      </c>
      <c r="B121" s="91" t="s">
        <v>340</v>
      </c>
      <c r="C121" s="91" t="s">
        <v>114</v>
      </c>
      <c r="D121" s="91" t="s">
        <v>153</v>
      </c>
      <c r="E121" s="91" t="s">
        <v>256</v>
      </c>
      <c r="F121" s="91"/>
      <c r="G121" s="91">
        <v>46000</v>
      </c>
      <c r="H121" s="60" t="s">
        <v>272</v>
      </c>
      <c r="I121" s="60">
        <v>1</v>
      </c>
      <c r="J121" s="59"/>
      <c r="K121" s="59"/>
      <c r="L121" s="59"/>
      <c r="M121" s="71">
        <v>5755.32</v>
      </c>
      <c r="N121" s="71"/>
      <c r="O121" s="84">
        <f t="shared" si="44"/>
        <v>5755.32</v>
      </c>
      <c r="P121" s="49"/>
      <c r="R121" s="82" t="str">
        <f t="shared" si="37"/>
        <v>NY</v>
      </c>
      <c r="S121" s="92" t="str">
        <f t="shared" si="38"/>
        <v>Duke</v>
      </c>
      <c r="T121" s="92">
        <f t="shared" si="45"/>
        <v>1</v>
      </c>
      <c r="U121" s="64">
        <f t="shared" si="39"/>
        <v>1</v>
      </c>
      <c r="V121" s="100" t="str">
        <f t="shared" si="46"/>
        <v/>
      </c>
      <c r="W121" s="64">
        <f t="shared" si="47"/>
        <v>46000</v>
      </c>
      <c r="X121" s="67">
        <f t="shared" si="48"/>
        <v>5755.32</v>
      </c>
      <c r="Y121" s="86">
        <f t="shared" si="41"/>
        <v>5813.454545454545</v>
      </c>
      <c r="Z121" s="85">
        <f t="shared" si="42"/>
        <v>5813.454545454545</v>
      </c>
      <c r="AA121" s="85">
        <f t="shared" si="43"/>
        <v>126.3794466403162</v>
      </c>
    </row>
    <row r="122" spans="1:28" x14ac:dyDescent="0.25">
      <c r="A122" s="91" t="s">
        <v>282</v>
      </c>
      <c r="B122" s="91" t="s">
        <v>340</v>
      </c>
      <c r="C122" s="91" t="s">
        <v>114</v>
      </c>
      <c r="D122" s="91" t="s">
        <v>154</v>
      </c>
      <c r="E122" s="91" t="s">
        <v>254</v>
      </c>
      <c r="F122" s="91"/>
      <c r="G122" s="91">
        <v>40000</v>
      </c>
      <c r="H122" s="60" t="s">
        <v>272</v>
      </c>
      <c r="I122" s="60">
        <v>1</v>
      </c>
      <c r="J122" s="59"/>
      <c r="K122" s="59"/>
      <c r="L122" s="59"/>
      <c r="M122" s="71">
        <v>6280.2</v>
      </c>
      <c r="N122" s="71"/>
      <c r="O122" s="84">
        <f t="shared" si="44"/>
        <v>6280.2</v>
      </c>
      <c r="P122" s="49"/>
      <c r="R122" s="82" t="str">
        <f t="shared" si="37"/>
        <v>NY</v>
      </c>
      <c r="S122" s="92" t="str">
        <f t="shared" si="38"/>
        <v>Duke</v>
      </c>
      <c r="T122" s="92">
        <f t="shared" si="45"/>
        <v>1</v>
      </c>
      <c r="U122" s="64">
        <f t="shared" si="39"/>
        <v>1</v>
      </c>
      <c r="V122" s="100" t="str">
        <f t="shared" si="46"/>
        <v/>
      </c>
      <c r="W122" s="64">
        <f t="shared" si="47"/>
        <v>40000</v>
      </c>
      <c r="X122" s="67">
        <f t="shared" si="48"/>
        <v>6280.2</v>
      </c>
      <c r="Y122" s="86">
        <f t="shared" si="41"/>
        <v>6343.6363636363631</v>
      </c>
      <c r="Z122" s="85">
        <f t="shared" si="42"/>
        <v>6343.6363636363631</v>
      </c>
      <c r="AA122" s="85">
        <f t="shared" si="43"/>
        <v>158.59090909090907</v>
      </c>
    </row>
    <row r="123" spans="1:28" x14ac:dyDescent="0.25">
      <c r="A123" s="91" t="s">
        <v>280</v>
      </c>
      <c r="B123" s="91" t="s">
        <v>11</v>
      </c>
      <c r="C123" s="91" t="s">
        <v>108</v>
      </c>
      <c r="D123" s="91" t="s">
        <v>158</v>
      </c>
      <c r="E123" s="91" t="s">
        <v>254</v>
      </c>
      <c r="F123" s="91"/>
      <c r="G123" s="91">
        <v>45000</v>
      </c>
      <c r="H123" s="60" t="s">
        <v>272</v>
      </c>
      <c r="I123" s="60">
        <v>1</v>
      </c>
      <c r="J123" s="59"/>
      <c r="K123" s="59"/>
      <c r="L123" s="59"/>
      <c r="M123" s="71">
        <v>8437</v>
      </c>
      <c r="N123" s="71"/>
      <c r="O123" s="84">
        <f t="shared" ref="O123:O128" si="49">M123+N123</f>
        <v>8437</v>
      </c>
      <c r="P123" s="49" t="s">
        <v>287</v>
      </c>
      <c r="R123" s="82" t="str">
        <f t="shared" ref="R123:R128" si="50">B123</f>
        <v>MA</v>
      </c>
      <c r="S123" s="92" t="str">
        <f t="shared" ref="S123:S128" si="51">C123</f>
        <v>Blodgett</v>
      </c>
      <c r="T123" s="92">
        <f t="shared" ref="T123:T128" si="52">IF(H123="Single",1,IF(H123="Double",2,IF(H123="Quadruple",4,"NA")))</f>
        <v>1</v>
      </c>
      <c r="U123" s="64">
        <f t="shared" ref="U123:U128" si="53">I123</f>
        <v>1</v>
      </c>
      <c r="V123" s="100" t="str">
        <f t="shared" ref="V123:V128" si="54">IF(K123="","",K123)</f>
        <v/>
      </c>
      <c r="W123" s="64">
        <f t="shared" ref="W123:W128" si="55">IF(G123="","",G123)</f>
        <v>45000</v>
      </c>
      <c r="X123" s="67">
        <f t="shared" ref="X123:X128" si="56">O123/T123</f>
        <v>8437</v>
      </c>
      <c r="Y123" s="86">
        <f t="shared" si="41"/>
        <v>8415.5403720512695</v>
      </c>
      <c r="Z123" s="85">
        <f t="shared" si="42"/>
        <v>8415.5403720512695</v>
      </c>
      <c r="AA123" s="85">
        <f t="shared" si="43"/>
        <v>187.01200826780598</v>
      </c>
    </row>
    <row r="124" spans="1:28" x14ac:dyDescent="0.25">
      <c r="A124" s="91" t="s">
        <v>280</v>
      </c>
      <c r="B124" s="91" t="s">
        <v>11</v>
      </c>
      <c r="C124" s="91" t="s">
        <v>108</v>
      </c>
      <c r="D124" s="91" t="s">
        <v>159</v>
      </c>
      <c r="E124" s="91" t="s">
        <v>254</v>
      </c>
      <c r="F124" s="91"/>
      <c r="G124" s="91">
        <v>50000</v>
      </c>
      <c r="H124" s="60" t="s">
        <v>272</v>
      </c>
      <c r="I124" s="60">
        <v>1</v>
      </c>
      <c r="J124" s="59"/>
      <c r="K124" s="59"/>
      <c r="L124" s="59"/>
      <c r="M124" s="71">
        <v>8673.5</v>
      </c>
      <c r="N124" s="71"/>
      <c r="O124" s="84">
        <f t="shared" si="49"/>
        <v>8673.5</v>
      </c>
      <c r="P124" s="49" t="s">
        <v>288</v>
      </c>
      <c r="R124" s="82" t="str">
        <f t="shared" si="50"/>
        <v>MA</v>
      </c>
      <c r="S124" s="92" t="str">
        <f t="shared" si="51"/>
        <v>Blodgett</v>
      </c>
      <c r="T124" s="92">
        <f t="shared" si="52"/>
        <v>1</v>
      </c>
      <c r="U124" s="64">
        <f t="shared" si="53"/>
        <v>1</v>
      </c>
      <c r="V124" s="100" t="str">
        <f t="shared" si="54"/>
        <v/>
      </c>
      <c r="W124" s="64">
        <f t="shared" si="55"/>
        <v>50000</v>
      </c>
      <c r="X124" s="67">
        <f t="shared" si="56"/>
        <v>8673.5</v>
      </c>
      <c r="Y124" s="86">
        <f t="shared" si="41"/>
        <v>8651.4388309809983</v>
      </c>
      <c r="Z124" s="85">
        <f t="shared" si="42"/>
        <v>8651.4388309809983</v>
      </c>
      <c r="AA124" s="85">
        <f t="shared" si="43"/>
        <v>173.02877661961998</v>
      </c>
    </row>
    <row r="125" spans="1:28" x14ac:dyDescent="0.25">
      <c r="A125" s="92" t="s">
        <v>283</v>
      </c>
      <c r="B125" s="92" t="s">
        <v>11</v>
      </c>
      <c r="C125" s="92" t="s">
        <v>111</v>
      </c>
      <c r="D125" s="92" t="s">
        <v>193</v>
      </c>
      <c r="E125" s="92" t="s">
        <v>254</v>
      </c>
      <c r="F125" s="92"/>
      <c r="G125" s="92">
        <v>44000</v>
      </c>
      <c r="H125" s="64" t="s">
        <v>272</v>
      </c>
      <c r="I125" s="64">
        <v>1</v>
      </c>
      <c r="J125" s="65">
        <v>136</v>
      </c>
      <c r="K125" s="65">
        <v>0.52</v>
      </c>
      <c r="L125" s="65">
        <v>10200</v>
      </c>
      <c r="M125" s="71">
        <v>6469.41</v>
      </c>
      <c r="N125" s="71"/>
      <c r="O125" s="84">
        <f t="shared" si="49"/>
        <v>6469.41</v>
      </c>
      <c r="P125" s="49"/>
      <c r="R125" s="82" t="str">
        <f t="shared" si="50"/>
        <v>MA</v>
      </c>
      <c r="S125" s="92" t="str">
        <f t="shared" si="51"/>
        <v>Vulcan-Hart</v>
      </c>
      <c r="T125" s="92">
        <f t="shared" si="52"/>
        <v>1</v>
      </c>
      <c r="U125" s="64">
        <f t="shared" si="53"/>
        <v>1</v>
      </c>
      <c r="V125" s="100">
        <f t="shared" si="54"/>
        <v>0.52</v>
      </c>
      <c r="W125" s="64">
        <f t="shared" si="55"/>
        <v>44000</v>
      </c>
      <c r="X125" s="67">
        <f t="shared" si="56"/>
        <v>6469.41</v>
      </c>
      <c r="Y125" s="86">
        <f t="shared" si="41"/>
        <v>6452.9549648396587</v>
      </c>
      <c r="Z125" s="85">
        <f t="shared" si="42"/>
        <v>6452.9549648396587</v>
      </c>
      <c r="AA125" s="85">
        <f t="shared" si="43"/>
        <v>146.65806738271951</v>
      </c>
    </row>
    <row r="126" spans="1:28" x14ac:dyDescent="0.25">
      <c r="A126" s="92" t="s">
        <v>283</v>
      </c>
      <c r="B126" s="92" t="s">
        <v>11</v>
      </c>
      <c r="C126" s="92" t="s">
        <v>111</v>
      </c>
      <c r="D126" s="92" t="s">
        <v>193</v>
      </c>
      <c r="E126" s="92" t="s">
        <v>254</v>
      </c>
      <c r="F126" s="92"/>
      <c r="G126" s="92">
        <v>44000</v>
      </c>
      <c r="H126" s="64" t="s">
        <v>272</v>
      </c>
      <c r="I126" s="64">
        <v>1</v>
      </c>
      <c r="J126" s="65">
        <v>136</v>
      </c>
      <c r="K126" s="65">
        <v>0.52</v>
      </c>
      <c r="L126" s="65">
        <v>10200</v>
      </c>
      <c r="M126" s="71">
        <v>6469.41</v>
      </c>
      <c r="N126" s="71"/>
      <c r="O126" s="84">
        <f t="shared" si="49"/>
        <v>6469.41</v>
      </c>
      <c r="P126" s="49"/>
      <c r="R126" s="82" t="str">
        <f t="shared" si="50"/>
        <v>MA</v>
      </c>
      <c r="S126" s="92" t="str">
        <f t="shared" si="51"/>
        <v>Vulcan-Hart</v>
      </c>
      <c r="T126" s="92">
        <f t="shared" si="52"/>
        <v>1</v>
      </c>
      <c r="U126" s="64">
        <f t="shared" si="53"/>
        <v>1</v>
      </c>
      <c r="V126" s="100">
        <f t="shared" si="54"/>
        <v>0.52</v>
      </c>
      <c r="W126" s="64">
        <f t="shared" si="55"/>
        <v>44000</v>
      </c>
      <c r="X126" s="67">
        <f t="shared" si="56"/>
        <v>6469.41</v>
      </c>
      <c r="Y126" s="86">
        <f t="shared" si="41"/>
        <v>6452.9549648396587</v>
      </c>
      <c r="Z126" s="85">
        <f t="shared" si="42"/>
        <v>6452.9549648396587</v>
      </c>
      <c r="AA126" s="85">
        <f t="shared" si="43"/>
        <v>146.65806738271951</v>
      </c>
    </row>
    <row r="127" spans="1:28" x14ac:dyDescent="0.25">
      <c r="A127" s="92" t="s">
        <v>283</v>
      </c>
      <c r="B127" s="92" t="s">
        <v>11</v>
      </c>
      <c r="C127" s="92" t="s">
        <v>118</v>
      </c>
      <c r="D127" s="92" t="s">
        <v>191</v>
      </c>
      <c r="E127" s="92"/>
      <c r="F127" s="92"/>
      <c r="G127" s="92">
        <v>70000</v>
      </c>
      <c r="H127" s="64" t="s">
        <v>272</v>
      </c>
      <c r="I127" s="64">
        <v>1</v>
      </c>
      <c r="J127" s="65"/>
      <c r="K127" s="65"/>
      <c r="L127" s="65"/>
      <c r="M127" s="71">
        <v>2825</v>
      </c>
      <c r="N127" s="71"/>
      <c r="O127" s="84">
        <f t="shared" si="49"/>
        <v>2825</v>
      </c>
      <c r="P127" s="49"/>
      <c r="R127" s="82" t="str">
        <f t="shared" si="50"/>
        <v>MA</v>
      </c>
      <c r="S127" s="92" t="str">
        <f t="shared" si="51"/>
        <v>Imperial</v>
      </c>
      <c r="T127" s="92">
        <f t="shared" si="52"/>
        <v>1</v>
      </c>
      <c r="U127" s="64">
        <f t="shared" si="53"/>
        <v>1</v>
      </c>
      <c r="V127" s="100" t="str">
        <f t="shared" si="54"/>
        <v/>
      </c>
      <c r="W127" s="64">
        <f t="shared" si="55"/>
        <v>70000</v>
      </c>
      <c r="X127" s="67">
        <f t="shared" si="56"/>
        <v>2825</v>
      </c>
      <c r="Y127" s="86">
        <f t="shared" si="41"/>
        <v>2817.8145728392597</v>
      </c>
      <c r="Z127" s="85">
        <f t="shared" si="42"/>
        <v>2817.8145728392597</v>
      </c>
      <c r="AA127" s="85">
        <f t="shared" si="43"/>
        <v>40.254493897703711</v>
      </c>
    </row>
    <row r="128" spans="1:28" x14ac:dyDescent="0.25">
      <c r="A128" s="92" t="s">
        <v>283</v>
      </c>
      <c r="B128" s="92" t="s">
        <v>11</v>
      </c>
      <c r="C128" s="92" t="s">
        <v>118</v>
      </c>
      <c r="D128" s="92" t="s">
        <v>191</v>
      </c>
      <c r="E128" s="92"/>
      <c r="F128" s="92"/>
      <c r="G128" s="92">
        <v>70000</v>
      </c>
      <c r="H128" s="64" t="s">
        <v>272</v>
      </c>
      <c r="I128" s="64">
        <v>1</v>
      </c>
      <c r="J128" s="65"/>
      <c r="K128" s="65"/>
      <c r="L128" s="65"/>
      <c r="M128" s="71">
        <v>2825</v>
      </c>
      <c r="N128" s="71"/>
      <c r="O128" s="84">
        <f t="shared" si="49"/>
        <v>2825</v>
      </c>
      <c r="P128" s="49"/>
      <c r="R128" s="82" t="str">
        <f t="shared" si="50"/>
        <v>MA</v>
      </c>
      <c r="S128" s="92" t="str">
        <f t="shared" si="51"/>
        <v>Imperial</v>
      </c>
      <c r="T128" s="92">
        <f t="shared" si="52"/>
        <v>1</v>
      </c>
      <c r="U128" s="64">
        <f t="shared" si="53"/>
        <v>1</v>
      </c>
      <c r="V128" s="100" t="str">
        <f t="shared" si="54"/>
        <v/>
      </c>
      <c r="W128" s="64">
        <f t="shared" si="55"/>
        <v>70000</v>
      </c>
      <c r="X128" s="67">
        <f t="shared" si="56"/>
        <v>2825</v>
      </c>
      <c r="Y128" s="86">
        <f t="shared" si="41"/>
        <v>2817.8145728392597</v>
      </c>
      <c r="Z128" s="85">
        <f t="shared" si="42"/>
        <v>2817.8145728392597</v>
      </c>
      <c r="AA128" s="85">
        <f t="shared" si="43"/>
        <v>40.254493897703711</v>
      </c>
    </row>
    <row r="129" spans="1:27" x14ac:dyDescent="0.25">
      <c r="A129" s="91" t="s">
        <v>283</v>
      </c>
      <c r="B129" s="91" t="s">
        <v>11</v>
      </c>
      <c r="C129" s="91" t="s">
        <v>110</v>
      </c>
      <c r="D129" s="91" t="s">
        <v>192</v>
      </c>
      <c r="E129" s="91" t="s">
        <v>254</v>
      </c>
      <c r="F129" s="91"/>
      <c r="G129" s="91">
        <v>54000</v>
      </c>
      <c r="H129" s="60" t="s">
        <v>272</v>
      </c>
      <c r="I129" s="60">
        <v>1</v>
      </c>
      <c r="J129" s="59"/>
      <c r="K129" s="59"/>
      <c r="L129" s="59"/>
      <c r="M129" s="71">
        <v>3690</v>
      </c>
      <c r="N129" s="71"/>
      <c r="O129" s="84">
        <f t="shared" si="44"/>
        <v>3690</v>
      </c>
      <c r="P129" s="49"/>
      <c r="R129" s="82" t="str">
        <f t="shared" si="37"/>
        <v>MA</v>
      </c>
      <c r="S129" s="92" t="str">
        <f t="shared" si="38"/>
        <v>Southbend</v>
      </c>
      <c r="T129" s="92">
        <f t="shared" si="45"/>
        <v>1</v>
      </c>
      <c r="U129" s="64">
        <f t="shared" si="39"/>
        <v>1</v>
      </c>
      <c r="V129" s="100" t="str">
        <f t="shared" si="46"/>
        <v/>
      </c>
      <c r="W129" s="64">
        <f t="shared" si="47"/>
        <v>54000</v>
      </c>
      <c r="X129" s="67">
        <f t="shared" si="48"/>
        <v>3690</v>
      </c>
      <c r="Y129" s="86">
        <f t="shared" si="41"/>
        <v>3680.6144331953515</v>
      </c>
      <c r="Z129" s="85">
        <f t="shared" si="42"/>
        <v>3680.6144331953515</v>
      </c>
      <c r="AA129" s="85">
        <f t="shared" si="43"/>
        <v>68.159526540654653</v>
      </c>
    </row>
    <row r="130" spans="1:27" x14ac:dyDescent="0.25">
      <c r="A130" s="91" t="s">
        <v>283</v>
      </c>
      <c r="B130" s="91" t="s">
        <v>11</v>
      </c>
      <c r="C130" s="91" t="s">
        <v>111</v>
      </c>
      <c r="D130" s="91" t="s">
        <v>122</v>
      </c>
      <c r="E130" s="91" t="s">
        <v>254</v>
      </c>
      <c r="F130" s="91"/>
      <c r="G130" s="91">
        <v>44000</v>
      </c>
      <c r="H130" s="60" t="s">
        <v>273</v>
      </c>
      <c r="I130" s="60">
        <v>1</v>
      </c>
      <c r="J130" s="59">
        <v>136</v>
      </c>
      <c r="K130" s="59">
        <v>0.52</v>
      </c>
      <c r="L130" s="59">
        <v>10200</v>
      </c>
      <c r="M130" s="71">
        <v>6469.41</v>
      </c>
      <c r="N130" s="71"/>
      <c r="O130" s="84">
        <f t="shared" si="44"/>
        <v>6469.41</v>
      </c>
      <c r="P130" s="49"/>
      <c r="R130" s="82" t="str">
        <f t="shared" si="37"/>
        <v>MA</v>
      </c>
      <c r="S130" s="92" t="str">
        <f t="shared" si="38"/>
        <v>Vulcan-Hart</v>
      </c>
      <c r="T130" s="92">
        <f t="shared" si="45"/>
        <v>2</v>
      </c>
      <c r="U130" s="64">
        <f t="shared" si="39"/>
        <v>1</v>
      </c>
      <c r="V130" s="100">
        <f t="shared" si="46"/>
        <v>0.52</v>
      </c>
      <c r="W130" s="64">
        <f t="shared" si="47"/>
        <v>44000</v>
      </c>
      <c r="X130" s="67">
        <f t="shared" si="48"/>
        <v>3234.7049999999999</v>
      </c>
      <c r="Y130" s="86">
        <f t="shared" si="41"/>
        <v>3226.4774824198294</v>
      </c>
      <c r="Z130" s="85">
        <f t="shared" si="42"/>
        <v>3226.4774824198294</v>
      </c>
      <c r="AA130" s="85">
        <f t="shared" si="43"/>
        <v>73.329033691359754</v>
      </c>
    </row>
    <row r="131" spans="1:27" x14ac:dyDescent="0.25">
      <c r="A131" s="91" t="s">
        <v>283</v>
      </c>
      <c r="B131" s="91" t="s">
        <v>11</v>
      </c>
      <c r="C131" s="91" t="s">
        <v>111</v>
      </c>
      <c r="D131" s="91" t="s">
        <v>122</v>
      </c>
      <c r="E131" s="91" t="s">
        <v>254</v>
      </c>
      <c r="F131" s="91"/>
      <c r="G131" s="91">
        <v>44000</v>
      </c>
      <c r="H131" s="60" t="s">
        <v>273</v>
      </c>
      <c r="I131" s="60">
        <v>1</v>
      </c>
      <c r="J131" s="59">
        <v>136</v>
      </c>
      <c r="K131" s="59">
        <v>0.52</v>
      </c>
      <c r="L131" s="59">
        <v>10200</v>
      </c>
      <c r="M131" s="71">
        <v>6469.41</v>
      </c>
      <c r="N131" s="71"/>
      <c r="O131" s="84">
        <f t="shared" si="44"/>
        <v>6469.41</v>
      </c>
      <c r="P131" s="49"/>
      <c r="R131" s="82" t="str">
        <f t="shared" si="37"/>
        <v>MA</v>
      </c>
      <c r="S131" s="92" t="str">
        <f t="shared" si="38"/>
        <v>Vulcan-Hart</v>
      </c>
      <c r="T131" s="92">
        <f t="shared" si="45"/>
        <v>2</v>
      </c>
      <c r="U131" s="64">
        <f t="shared" si="39"/>
        <v>1</v>
      </c>
      <c r="V131" s="100">
        <f t="shared" si="46"/>
        <v>0.52</v>
      </c>
      <c r="W131" s="64">
        <f t="shared" si="47"/>
        <v>44000</v>
      </c>
      <c r="X131" s="67">
        <f t="shared" si="48"/>
        <v>3234.7049999999999</v>
      </c>
      <c r="Y131" s="86">
        <f t="shared" si="41"/>
        <v>3226.4774824198294</v>
      </c>
      <c r="Z131" s="85">
        <f t="shared" si="42"/>
        <v>3226.4774824198294</v>
      </c>
      <c r="AA131" s="85">
        <f t="shared" si="43"/>
        <v>73.329033691359754</v>
      </c>
    </row>
    <row r="132" spans="1:27" x14ac:dyDescent="0.25">
      <c r="A132" s="91" t="s">
        <v>283</v>
      </c>
      <c r="B132" s="91" t="s">
        <v>11</v>
      </c>
      <c r="C132" s="91" t="s">
        <v>118</v>
      </c>
      <c r="D132" s="91" t="s">
        <v>195</v>
      </c>
      <c r="E132" s="91"/>
      <c r="F132" s="91"/>
      <c r="G132" s="91">
        <v>70000</v>
      </c>
      <c r="H132" s="60" t="s">
        <v>272</v>
      </c>
      <c r="I132" s="60">
        <v>1</v>
      </c>
      <c r="J132" s="59"/>
      <c r="K132" s="59"/>
      <c r="L132" s="59"/>
      <c r="M132" s="71">
        <v>2825</v>
      </c>
      <c r="N132" s="71"/>
      <c r="O132" s="84">
        <f t="shared" ref="O132:O144" si="57">M132+N132</f>
        <v>2825</v>
      </c>
      <c r="P132" s="49"/>
      <c r="R132" s="82" t="str">
        <f t="shared" si="37"/>
        <v>MA</v>
      </c>
      <c r="S132" s="92" t="str">
        <f t="shared" si="38"/>
        <v>Imperial</v>
      </c>
      <c r="T132" s="92">
        <f t="shared" si="45"/>
        <v>1</v>
      </c>
      <c r="U132" s="64">
        <f t="shared" si="39"/>
        <v>1</v>
      </c>
      <c r="V132" s="100" t="str">
        <f t="shared" si="46"/>
        <v/>
      </c>
      <c r="W132" s="64">
        <f t="shared" si="47"/>
        <v>70000</v>
      </c>
      <c r="X132" s="67">
        <f t="shared" si="48"/>
        <v>2825</v>
      </c>
      <c r="Y132" s="86">
        <f t="shared" si="41"/>
        <v>2817.8145728392597</v>
      </c>
      <c r="Z132" s="85">
        <f t="shared" si="42"/>
        <v>2817.8145728392597</v>
      </c>
      <c r="AA132" s="85">
        <f t="shared" si="43"/>
        <v>40.254493897703711</v>
      </c>
    </row>
    <row r="133" spans="1:27" x14ac:dyDescent="0.25">
      <c r="A133" s="91" t="s">
        <v>283</v>
      </c>
      <c r="B133" s="91" t="s">
        <v>11</v>
      </c>
      <c r="C133" s="91" t="s">
        <v>118</v>
      </c>
      <c r="D133" s="91" t="s">
        <v>195</v>
      </c>
      <c r="E133" s="91"/>
      <c r="F133" s="91"/>
      <c r="G133" s="91">
        <v>70000</v>
      </c>
      <c r="H133" s="60" t="s">
        <v>272</v>
      </c>
      <c r="I133" s="60">
        <v>1</v>
      </c>
      <c r="J133" s="59"/>
      <c r="K133" s="59"/>
      <c r="L133" s="59"/>
      <c r="M133" s="71">
        <v>2825</v>
      </c>
      <c r="N133" s="71"/>
      <c r="O133" s="84">
        <f t="shared" si="57"/>
        <v>2825</v>
      </c>
      <c r="P133" s="49"/>
      <c r="R133" s="82" t="str">
        <f t="shared" si="37"/>
        <v>MA</v>
      </c>
      <c r="S133" s="92" t="str">
        <f t="shared" si="38"/>
        <v>Imperial</v>
      </c>
      <c r="T133" s="92">
        <f t="shared" si="45"/>
        <v>1</v>
      </c>
      <c r="U133" s="64">
        <f t="shared" si="39"/>
        <v>1</v>
      </c>
      <c r="V133" s="100" t="str">
        <f t="shared" si="46"/>
        <v/>
      </c>
      <c r="W133" s="64">
        <f t="shared" si="47"/>
        <v>70000</v>
      </c>
      <c r="X133" s="67">
        <f t="shared" si="48"/>
        <v>2825</v>
      </c>
      <c r="Y133" s="86">
        <f t="shared" si="41"/>
        <v>2817.8145728392597</v>
      </c>
      <c r="Z133" s="85">
        <f t="shared" si="42"/>
        <v>2817.8145728392597</v>
      </c>
      <c r="AA133" s="85">
        <f t="shared" si="43"/>
        <v>40.254493897703711</v>
      </c>
    </row>
    <row r="134" spans="1:27" x14ac:dyDescent="0.25">
      <c r="A134" s="91" t="s">
        <v>283</v>
      </c>
      <c r="B134" s="91" t="s">
        <v>11</v>
      </c>
      <c r="C134" s="91" t="s">
        <v>111</v>
      </c>
      <c r="D134" s="91" t="s">
        <v>193</v>
      </c>
      <c r="E134" s="91" t="s">
        <v>254</v>
      </c>
      <c r="F134" s="91"/>
      <c r="G134" s="91">
        <v>44000</v>
      </c>
      <c r="H134" s="60" t="s">
        <v>272</v>
      </c>
      <c r="I134" s="60">
        <v>1</v>
      </c>
      <c r="J134" s="59">
        <v>136</v>
      </c>
      <c r="K134" s="59">
        <v>0.52</v>
      </c>
      <c r="L134" s="59">
        <v>10200</v>
      </c>
      <c r="M134" s="71">
        <v>3150</v>
      </c>
      <c r="N134" s="71"/>
      <c r="O134" s="84">
        <f t="shared" si="57"/>
        <v>3150</v>
      </c>
      <c r="P134" s="49"/>
      <c r="R134" s="82" t="str">
        <f t="shared" si="37"/>
        <v>MA</v>
      </c>
      <c r="S134" s="92" t="str">
        <f t="shared" si="38"/>
        <v>Vulcan-Hart</v>
      </c>
      <c r="T134" s="92">
        <f t="shared" si="45"/>
        <v>1</v>
      </c>
      <c r="U134" s="64">
        <f t="shared" si="39"/>
        <v>1</v>
      </c>
      <c r="V134" s="100">
        <f t="shared" si="46"/>
        <v>0.52</v>
      </c>
      <c r="W134" s="64">
        <f t="shared" si="47"/>
        <v>44000</v>
      </c>
      <c r="X134" s="67">
        <f t="shared" si="48"/>
        <v>3150</v>
      </c>
      <c r="Y134" s="86">
        <f t="shared" si="41"/>
        <v>3141.9879307765195</v>
      </c>
      <c r="Z134" s="85">
        <f t="shared" si="42"/>
        <v>3141.9879307765195</v>
      </c>
      <c r="AA134" s="85">
        <f t="shared" si="43"/>
        <v>71.40881660855726</v>
      </c>
    </row>
    <row r="135" spans="1:27" x14ac:dyDescent="0.25">
      <c r="A135" s="91" t="s">
        <v>283</v>
      </c>
      <c r="B135" s="91" t="s">
        <v>11</v>
      </c>
      <c r="C135" s="91" t="s">
        <v>108</v>
      </c>
      <c r="D135" s="91" t="s">
        <v>196</v>
      </c>
      <c r="E135" s="91"/>
      <c r="F135" s="91"/>
      <c r="G135" s="91">
        <v>120000</v>
      </c>
      <c r="H135" s="60" t="s">
        <v>273</v>
      </c>
      <c r="I135" s="60">
        <v>1</v>
      </c>
      <c r="J135" s="59"/>
      <c r="K135" s="59"/>
      <c r="L135" s="59"/>
      <c r="M135" s="71">
        <v>6428.5</v>
      </c>
      <c r="N135" s="71"/>
      <c r="O135" s="84">
        <f t="shared" si="57"/>
        <v>6428.5</v>
      </c>
      <c r="P135" s="49"/>
      <c r="R135" s="82" t="str">
        <f t="shared" si="37"/>
        <v>MA</v>
      </c>
      <c r="S135" s="92" t="str">
        <f t="shared" si="38"/>
        <v>Blodgett</v>
      </c>
      <c r="T135" s="92">
        <f t="shared" si="45"/>
        <v>2</v>
      </c>
      <c r="U135" s="64">
        <f t="shared" si="39"/>
        <v>1</v>
      </c>
      <c r="V135" s="100" t="str">
        <f t="shared" si="46"/>
        <v/>
      </c>
      <c r="W135" s="64">
        <f t="shared" si="47"/>
        <v>120000</v>
      </c>
      <c r="X135" s="67">
        <f t="shared" si="48"/>
        <v>3214.25</v>
      </c>
      <c r="Y135" s="86">
        <f t="shared" ref="Y135:Y160" si="58">X135/INDEX($AO$51:$AO$57,MATCH($R135,$AN$51:$AN$57,0))</f>
        <v>3206.0745099995011</v>
      </c>
      <c r="Z135" s="85">
        <f t="shared" ref="Z135:Z160" si="59">Y135</f>
        <v>3206.0745099995011</v>
      </c>
      <c r="AA135" s="85">
        <f t="shared" ref="AA135:AA160" si="60">Z135/(W135/1000)</f>
        <v>26.717287583329174</v>
      </c>
    </row>
    <row r="136" spans="1:27" x14ac:dyDescent="0.25">
      <c r="A136" s="91" t="s">
        <v>283</v>
      </c>
      <c r="B136" s="91" t="s">
        <v>11</v>
      </c>
      <c r="C136" s="91" t="s">
        <v>108</v>
      </c>
      <c r="D136" s="91" t="s">
        <v>196</v>
      </c>
      <c r="E136" s="91"/>
      <c r="F136" s="91"/>
      <c r="G136" s="91">
        <v>120000</v>
      </c>
      <c r="H136" s="60" t="s">
        <v>273</v>
      </c>
      <c r="I136" s="60">
        <v>1</v>
      </c>
      <c r="J136" s="59"/>
      <c r="K136" s="59"/>
      <c r="L136" s="59"/>
      <c r="M136" s="71">
        <v>6428.5</v>
      </c>
      <c r="N136" s="71"/>
      <c r="O136" s="84">
        <f t="shared" si="57"/>
        <v>6428.5</v>
      </c>
      <c r="P136" s="49"/>
      <c r="R136" s="82" t="str">
        <f t="shared" si="37"/>
        <v>MA</v>
      </c>
      <c r="S136" s="92" t="str">
        <f t="shared" si="38"/>
        <v>Blodgett</v>
      </c>
      <c r="T136" s="92">
        <f t="shared" si="45"/>
        <v>2</v>
      </c>
      <c r="U136" s="64">
        <f t="shared" si="39"/>
        <v>1</v>
      </c>
      <c r="V136" s="100" t="str">
        <f t="shared" si="46"/>
        <v/>
      </c>
      <c r="W136" s="64">
        <f t="shared" si="47"/>
        <v>120000</v>
      </c>
      <c r="X136" s="67">
        <f t="shared" si="48"/>
        <v>3214.25</v>
      </c>
      <c r="Y136" s="86">
        <f t="shared" si="58"/>
        <v>3206.0745099995011</v>
      </c>
      <c r="Z136" s="85">
        <f t="shared" si="59"/>
        <v>3206.0745099995011</v>
      </c>
      <c r="AA136" s="85">
        <f t="shared" si="60"/>
        <v>26.717287583329174</v>
      </c>
    </row>
    <row r="137" spans="1:27" x14ac:dyDescent="0.25">
      <c r="A137" s="91" t="s">
        <v>283</v>
      </c>
      <c r="B137" s="91" t="s">
        <v>11</v>
      </c>
      <c r="C137" s="91" t="s">
        <v>108</v>
      </c>
      <c r="D137" s="91" t="s">
        <v>198</v>
      </c>
      <c r="E137" s="91"/>
      <c r="F137" s="91"/>
      <c r="G137" s="91">
        <v>60000</v>
      </c>
      <c r="H137" s="60" t="s">
        <v>273</v>
      </c>
      <c r="I137" s="60">
        <v>1</v>
      </c>
      <c r="J137" s="59"/>
      <c r="K137" s="59"/>
      <c r="L137" s="59"/>
      <c r="M137" s="71">
        <v>7950</v>
      </c>
      <c r="N137" s="71"/>
      <c r="O137" s="84">
        <f t="shared" si="57"/>
        <v>7950</v>
      </c>
      <c r="P137" s="49"/>
      <c r="R137" s="82" t="str">
        <f t="shared" si="37"/>
        <v>MA</v>
      </c>
      <c r="S137" s="92" t="str">
        <f t="shared" si="38"/>
        <v>Blodgett</v>
      </c>
      <c r="T137" s="92">
        <f t="shared" si="45"/>
        <v>2</v>
      </c>
      <c r="U137" s="64">
        <f t="shared" si="39"/>
        <v>1</v>
      </c>
      <c r="V137" s="100" t="str">
        <f t="shared" si="46"/>
        <v/>
      </c>
      <c r="W137" s="64">
        <f t="shared" si="47"/>
        <v>60000</v>
      </c>
      <c r="X137" s="67">
        <f t="shared" si="48"/>
        <v>3975</v>
      </c>
      <c r="Y137" s="86">
        <f t="shared" si="58"/>
        <v>3964.8895316941798</v>
      </c>
      <c r="Z137" s="85">
        <f t="shared" si="59"/>
        <v>3964.8895316941798</v>
      </c>
      <c r="AA137" s="85">
        <f t="shared" si="60"/>
        <v>66.081492194902992</v>
      </c>
    </row>
    <row r="138" spans="1:27" x14ac:dyDescent="0.25">
      <c r="A138" s="91" t="s">
        <v>283</v>
      </c>
      <c r="B138" s="91" t="s">
        <v>11</v>
      </c>
      <c r="C138" s="91" t="s">
        <v>108</v>
      </c>
      <c r="D138" s="91" t="s">
        <v>198</v>
      </c>
      <c r="E138" s="91"/>
      <c r="F138" s="91"/>
      <c r="G138" s="91">
        <v>60000</v>
      </c>
      <c r="H138" s="60" t="s">
        <v>273</v>
      </c>
      <c r="I138" s="60">
        <v>1</v>
      </c>
      <c r="J138" s="59"/>
      <c r="K138" s="59"/>
      <c r="L138" s="59"/>
      <c r="M138" s="71">
        <v>7950</v>
      </c>
      <c r="N138" s="71"/>
      <c r="O138" s="84">
        <f t="shared" si="57"/>
        <v>7950</v>
      </c>
      <c r="P138" s="49"/>
      <c r="R138" s="82" t="str">
        <f t="shared" si="37"/>
        <v>MA</v>
      </c>
      <c r="S138" s="92" t="str">
        <f t="shared" si="38"/>
        <v>Blodgett</v>
      </c>
      <c r="T138" s="92">
        <f t="shared" si="45"/>
        <v>2</v>
      </c>
      <c r="U138" s="64">
        <f t="shared" si="39"/>
        <v>1</v>
      </c>
      <c r="V138" s="100" t="str">
        <f t="shared" si="46"/>
        <v/>
      </c>
      <c r="W138" s="64">
        <f t="shared" si="47"/>
        <v>60000</v>
      </c>
      <c r="X138" s="67">
        <f t="shared" si="48"/>
        <v>3975</v>
      </c>
      <c r="Y138" s="86">
        <f t="shared" si="58"/>
        <v>3964.8895316941798</v>
      </c>
      <c r="Z138" s="85">
        <f t="shared" si="59"/>
        <v>3964.8895316941798</v>
      </c>
      <c r="AA138" s="85">
        <f t="shared" si="60"/>
        <v>66.081492194902992</v>
      </c>
    </row>
    <row r="139" spans="1:27" x14ac:dyDescent="0.25">
      <c r="A139" s="91" t="s">
        <v>283</v>
      </c>
      <c r="B139" s="91" t="s">
        <v>11</v>
      </c>
      <c r="C139" s="91" t="s">
        <v>116</v>
      </c>
      <c r="D139" s="91" t="s">
        <v>199</v>
      </c>
      <c r="E139" s="91"/>
      <c r="F139" s="91"/>
      <c r="G139" s="91">
        <v>75000</v>
      </c>
      <c r="H139" s="60" t="s">
        <v>272</v>
      </c>
      <c r="I139" s="60">
        <v>1</v>
      </c>
      <c r="J139" s="59"/>
      <c r="K139" s="59"/>
      <c r="L139" s="59"/>
      <c r="M139" s="71">
        <v>3022.81</v>
      </c>
      <c r="N139" s="71"/>
      <c r="O139" s="84">
        <f t="shared" si="57"/>
        <v>3022.81</v>
      </c>
      <c r="P139" s="49"/>
      <c r="R139" s="82" t="str">
        <f t="shared" si="37"/>
        <v>MA</v>
      </c>
      <c r="S139" s="92" t="str">
        <f t="shared" si="38"/>
        <v>American Range</v>
      </c>
      <c r="T139" s="92">
        <f t="shared" si="45"/>
        <v>1</v>
      </c>
      <c r="U139" s="64">
        <f t="shared" si="39"/>
        <v>1</v>
      </c>
      <c r="V139" s="100" t="str">
        <f t="shared" si="46"/>
        <v/>
      </c>
      <c r="W139" s="64">
        <f t="shared" si="47"/>
        <v>75000</v>
      </c>
      <c r="X139" s="67">
        <f t="shared" si="48"/>
        <v>3022.81</v>
      </c>
      <c r="Y139" s="86">
        <f t="shared" si="58"/>
        <v>3015.1214403271656</v>
      </c>
      <c r="Z139" s="85">
        <f t="shared" si="59"/>
        <v>3015.1214403271656</v>
      </c>
      <c r="AA139" s="85">
        <f t="shared" si="60"/>
        <v>40.20161920436221</v>
      </c>
    </row>
    <row r="140" spans="1:27" x14ac:dyDescent="0.25">
      <c r="A140" s="91" t="s">
        <v>283</v>
      </c>
      <c r="B140" s="91" t="s">
        <v>11</v>
      </c>
      <c r="C140" s="91" t="s">
        <v>110</v>
      </c>
      <c r="D140" s="91" t="s">
        <v>200</v>
      </c>
      <c r="E140" s="91"/>
      <c r="F140" s="91"/>
      <c r="G140" s="91">
        <v>72000</v>
      </c>
      <c r="H140" s="60" t="s">
        <v>273</v>
      </c>
      <c r="I140" s="60">
        <v>1</v>
      </c>
      <c r="J140" s="59"/>
      <c r="K140" s="59"/>
      <c r="L140" s="59"/>
      <c r="M140" s="71">
        <v>7942.19</v>
      </c>
      <c r="N140" s="71"/>
      <c r="O140" s="84">
        <f t="shared" si="57"/>
        <v>7942.19</v>
      </c>
      <c r="P140" s="49"/>
      <c r="R140" s="82" t="str">
        <f t="shared" si="37"/>
        <v>MA</v>
      </c>
      <c r="S140" s="92" t="str">
        <f t="shared" si="38"/>
        <v>Southbend</v>
      </c>
      <c r="T140" s="92">
        <f t="shared" si="45"/>
        <v>2</v>
      </c>
      <c r="U140" s="64">
        <f t="shared" si="39"/>
        <v>1</v>
      </c>
      <c r="V140" s="100" t="str">
        <f t="shared" si="46"/>
        <v/>
      </c>
      <c r="W140" s="64">
        <f t="shared" si="47"/>
        <v>72000</v>
      </c>
      <c r="X140" s="67">
        <f t="shared" si="48"/>
        <v>3971.0949999999998</v>
      </c>
      <c r="Y140" s="86">
        <f t="shared" si="58"/>
        <v>3960.9944641165025</v>
      </c>
      <c r="Z140" s="85">
        <f t="shared" si="59"/>
        <v>3960.9944641165025</v>
      </c>
      <c r="AA140" s="85">
        <f t="shared" si="60"/>
        <v>55.013812001618092</v>
      </c>
    </row>
    <row r="141" spans="1:27" x14ac:dyDescent="0.25">
      <c r="A141" s="91" t="s">
        <v>283</v>
      </c>
      <c r="B141" s="91" t="s">
        <v>11</v>
      </c>
      <c r="C141" s="91" t="s">
        <v>110</v>
      </c>
      <c r="D141" s="91" t="s">
        <v>200</v>
      </c>
      <c r="E141" s="91"/>
      <c r="F141" s="91"/>
      <c r="G141" s="91">
        <v>72000</v>
      </c>
      <c r="H141" s="60" t="s">
        <v>273</v>
      </c>
      <c r="I141" s="60">
        <v>1</v>
      </c>
      <c r="J141" s="59"/>
      <c r="K141" s="59"/>
      <c r="L141" s="59"/>
      <c r="M141" s="71">
        <v>7942.19</v>
      </c>
      <c r="N141" s="71"/>
      <c r="O141" s="84">
        <f t="shared" si="57"/>
        <v>7942.19</v>
      </c>
      <c r="P141" s="49"/>
      <c r="R141" s="82" t="str">
        <f t="shared" si="37"/>
        <v>MA</v>
      </c>
      <c r="S141" s="92" t="str">
        <f t="shared" si="38"/>
        <v>Southbend</v>
      </c>
      <c r="T141" s="92">
        <f t="shared" si="45"/>
        <v>2</v>
      </c>
      <c r="U141" s="64">
        <f t="shared" si="39"/>
        <v>1</v>
      </c>
      <c r="V141" s="100" t="str">
        <f t="shared" si="46"/>
        <v/>
      </c>
      <c r="W141" s="64">
        <f t="shared" si="47"/>
        <v>72000</v>
      </c>
      <c r="X141" s="67">
        <f t="shared" si="48"/>
        <v>3971.0949999999998</v>
      </c>
      <c r="Y141" s="86">
        <f t="shared" si="58"/>
        <v>3960.9944641165025</v>
      </c>
      <c r="Z141" s="85">
        <f t="shared" si="59"/>
        <v>3960.9944641165025</v>
      </c>
      <c r="AA141" s="85">
        <f t="shared" si="60"/>
        <v>55.013812001618092</v>
      </c>
    </row>
    <row r="142" spans="1:27" x14ac:dyDescent="0.25">
      <c r="A142" s="91" t="s">
        <v>283</v>
      </c>
      <c r="B142" s="91" t="s">
        <v>11</v>
      </c>
      <c r="C142" s="91" t="s">
        <v>108</v>
      </c>
      <c r="D142" s="91" t="s">
        <v>201</v>
      </c>
      <c r="E142" s="91"/>
      <c r="F142" s="91"/>
      <c r="G142" s="91">
        <v>50000</v>
      </c>
      <c r="H142" s="60" t="s">
        <v>272</v>
      </c>
      <c r="I142" s="60">
        <v>1</v>
      </c>
      <c r="J142" s="59"/>
      <c r="K142" s="59"/>
      <c r="L142" s="59"/>
      <c r="M142" s="71">
        <v>5843.75</v>
      </c>
      <c r="N142" s="71"/>
      <c r="O142" s="84">
        <f t="shared" si="57"/>
        <v>5843.75</v>
      </c>
      <c r="P142" s="49"/>
      <c r="R142" s="82" t="str">
        <f t="shared" si="37"/>
        <v>MA</v>
      </c>
      <c r="S142" s="92" t="str">
        <f t="shared" si="38"/>
        <v>Blodgett</v>
      </c>
      <c r="T142" s="92">
        <f t="shared" si="45"/>
        <v>1</v>
      </c>
      <c r="U142" s="64">
        <f t="shared" si="39"/>
        <v>1</v>
      </c>
      <c r="V142" s="100" t="str">
        <f t="shared" si="46"/>
        <v/>
      </c>
      <c r="W142" s="64">
        <f t="shared" si="47"/>
        <v>50000</v>
      </c>
      <c r="X142" s="67">
        <f t="shared" si="48"/>
        <v>5843.75</v>
      </c>
      <c r="Y142" s="86">
        <f t="shared" si="58"/>
        <v>5828.8863398334242</v>
      </c>
      <c r="Z142" s="85">
        <f t="shared" si="59"/>
        <v>5828.8863398334242</v>
      </c>
      <c r="AA142" s="85">
        <f t="shared" si="60"/>
        <v>116.57772679666849</v>
      </c>
    </row>
    <row r="143" spans="1:27" x14ac:dyDescent="0.25">
      <c r="A143" s="91" t="s">
        <v>283</v>
      </c>
      <c r="B143" s="91" t="s">
        <v>11</v>
      </c>
      <c r="C143" s="91" t="s">
        <v>108</v>
      </c>
      <c r="D143" s="91" t="s">
        <v>201</v>
      </c>
      <c r="E143" s="91"/>
      <c r="F143" s="91"/>
      <c r="G143" s="91">
        <v>50000</v>
      </c>
      <c r="H143" s="60" t="s">
        <v>272</v>
      </c>
      <c r="I143" s="60">
        <v>1</v>
      </c>
      <c r="J143" s="59"/>
      <c r="K143" s="59"/>
      <c r="L143" s="59"/>
      <c r="M143" s="71">
        <v>5843.75</v>
      </c>
      <c r="N143" s="71"/>
      <c r="O143" s="84">
        <f t="shared" si="57"/>
        <v>5843.75</v>
      </c>
      <c r="P143" s="49"/>
      <c r="R143" s="82" t="str">
        <f t="shared" si="37"/>
        <v>MA</v>
      </c>
      <c r="S143" s="92" t="str">
        <f t="shared" si="38"/>
        <v>Blodgett</v>
      </c>
      <c r="T143" s="92">
        <f t="shared" si="45"/>
        <v>1</v>
      </c>
      <c r="U143" s="64">
        <f t="shared" si="39"/>
        <v>1</v>
      </c>
      <c r="V143" s="100" t="str">
        <f t="shared" si="46"/>
        <v/>
      </c>
      <c r="W143" s="64">
        <f t="shared" si="47"/>
        <v>50000</v>
      </c>
      <c r="X143" s="67">
        <f t="shared" si="48"/>
        <v>5843.75</v>
      </c>
      <c r="Y143" s="86">
        <f t="shared" si="58"/>
        <v>5828.8863398334242</v>
      </c>
      <c r="Z143" s="85">
        <f t="shared" si="59"/>
        <v>5828.8863398334242</v>
      </c>
      <c r="AA143" s="85">
        <f t="shared" si="60"/>
        <v>116.57772679666849</v>
      </c>
    </row>
    <row r="144" spans="1:27" x14ac:dyDescent="0.25">
      <c r="A144" s="91" t="s">
        <v>283</v>
      </c>
      <c r="B144" s="91" t="s">
        <v>11</v>
      </c>
      <c r="C144" s="91" t="s">
        <v>108</v>
      </c>
      <c r="D144" s="91" t="s">
        <v>201</v>
      </c>
      <c r="E144" s="91"/>
      <c r="F144" s="91"/>
      <c r="G144" s="91">
        <v>50000</v>
      </c>
      <c r="H144" s="60" t="s">
        <v>272</v>
      </c>
      <c r="I144" s="60">
        <v>1</v>
      </c>
      <c r="J144" s="59"/>
      <c r="K144" s="59"/>
      <c r="L144" s="59"/>
      <c r="M144" s="71">
        <v>6733</v>
      </c>
      <c r="N144" s="71"/>
      <c r="O144" s="84">
        <f t="shared" si="57"/>
        <v>6733</v>
      </c>
      <c r="P144" s="49"/>
      <c r="R144" s="82" t="str">
        <f t="shared" si="37"/>
        <v>MA</v>
      </c>
      <c r="S144" s="92" t="str">
        <f t="shared" si="38"/>
        <v>Blodgett</v>
      </c>
      <c r="T144" s="92">
        <f t="shared" si="45"/>
        <v>1</v>
      </c>
      <c r="U144" s="64">
        <f t="shared" si="39"/>
        <v>1</v>
      </c>
      <c r="V144" s="100" t="str">
        <f t="shared" si="46"/>
        <v/>
      </c>
      <c r="W144" s="64">
        <f t="shared" si="47"/>
        <v>50000</v>
      </c>
      <c r="X144" s="67">
        <f t="shared" si="48"/>
        <v>6733</v>
      </c>
      <c r="Y144" s="86">
        <f t="shared" si="58"/>
        <v>6715.8745199740661</v>
      </c>
      <c r="Z144" s="85">
        <f t="shared" si="59"/>
        <v>6715.8745199740661</v>
      </c>
      <c r="AA144" s="85">
        <f t="shared" si="60"/>
        <v>134.31749039948133</v>
      </c>
    </row>
    <row r="145" spans="1:27" x14ac:dyDescent="0.25">
      <c r="A145" s="91" t="s">
        <v>283</v>
      </c>
      <c r="B145" s="91" t="s">
        <v>11</v>
      </c>
      <c r="C145" s="91" t="s">
        <v>108</v>
      </c>
      <c r="D145" s="91" t="s">
        <v>201</v>
      </c>
      <c r="E145" s="91"/>
      <c r="F145" s="91"/>
      <c r="G145" s="91">
        <v>50000</v>
      </c>
      <c r="H145" s="60" t="s">
        <v>272</v>
      </c>
      <c r="I145" s="60">
        <v>1</v>
      </c>
      <c r="J145" s="59"/>
      <c r="K145" s="59"/>
      <c r="L145" s="59"/>
      <c r="M145" s="71">
        <v>6733</v>
      </c>
      <c r="N145" s="71"/>
      <c r="O145" s="84">
        <f t="shared" ref="O145:O160" si="61">M145+N145</f>
        <v>6733</v>
      </c>
      <c r="P145" s="49"/>
      <c r="R145" s="82" t="str">
        <f t="shared" si="37"/>
        <v>MA</v>
      </c>
      <c r="S145" s="92" t="str">
        <f t="shared" si="38"/>
        <v>Blodgett</v>
      </c>
      <c r="T145" s="92">
        <f t="shared" si="45"/>
        <v>1</v>
      </c>
      <c r="U145" s="64">
        <f t="shared" si="39"/>
        <v>1</v>
      </c>
      <c r="V145" s="100" t="str">
        <f t="shared" si="46"/>
        <v/>
      </c>
      <c r="W145" s="64">
        <f t="shared" si="47"/>
        <v>50000</v>
      </c>
      <c r="X145" s="67">
        <f t="shared" si="48"/>
        <v>6733</v>
      </c>
      <c r="Y145" s="86">
        <f t="shared" si="58"/>
        <v>6715.8745199740661</v>
      </c>
      <c r="Z145" s="85">
        <f t="shared" si="59"/>
        <v>6715.8745199740661</v>
      </c>
      <c r="AA145" s="85">
        <f t="shared" si="60"/>
        <v>134.31749039948133</v>
      </c>
    </row>
    <row r="146" spans="1:27" x14ac:dyDescent="0.25">
      <c r="A146" s="91" t="s">
        <v>284</v>
      </c>
      <c r="B146" s="91" t="s">
        <v>341</v>
      </c>
      <c r="C146" s="91" t="s">
        <v>114</v>
      </c>
      <c r="D146" s="91" t="s">
        <v>202</v>
      </c>
      <c r="E146" s="91" t="s">
        <v>254</v>
      </c>
      <c r="F146" s="91" t="s">
        <v>261</v>
      </c>
      <c r="G146" s="91">
        <v>40000</v>
      </c>
      <c r="H146" s="60" t="s">
        <v>272</v>
      </c>
      <c r="I146" s="60">
        <v>1</v>
      </c>
      <c r="J146" s="59"/>
      <c r="K146" s="59">
        <v>0.55000000000000004</v>
      </c>
      <c r="L146" s="59">
        <v>10474</v>
      </c>
      <c r="M146" s="71">
        <v>2528.9</v>
      </c>
      <c r="N146" s="71"/>
      <c r="O146" s="84">
        <f t="shared" si="61"/>
        <v>2528.9</v>
      </c>
      <c r="P146" s="49" t="s">
        <v>295</v>
      </c>
      <c r="R146" s="82" t="str">
        <f t="shared" si="37"/>
        <v>CT</v>
      </c>
      <c r="S146" s="92" t="str">
        <f t="shared" si="38"/>
        <v>Duke</v>
      </c>
      <c r="T146" s="92">
        <f t="shared" si="45"/>
        <v>1</v>
      </c>
      <c r="U146" s="64">
        <f t="shared" si="39"/>
        <v>1</v>
      </c>
      <c r="V146" s="100">
        <f t="shared" si="46"/>
        <v>0.55000000000000004</v>
      </c>
      <c r="W146" s="64">
        <f t="shared" si="47"/>
        <v>40000</v>
      </c>
      <c r="X146" s="67">
        <f t="shared" si="48"/>
        <v>2528.9</v>
      </c>
      <c r="Y146" s="86">
        <f t="shared" si="58"/>
        <v>2580.5102040816328</v>
      </c>
      <c r="Z146" s="85">
        <f t="shared" si="59"/>
        <v>2580.5102040816328</v>
      </c>
      <c r="AA146" s="85">
        <f t="shared" si="60"/>
        <v>64.512755102040813</v>
      </c>
    </row>
    <row r="147" spans="1:27" x14ac:dyDescent="0.25">
      <c r="A147" s="91" t="s">
        <v>284</v>
      </c>
      <c r="B147" s="91" t="s">
        <v>341</v>
      </c>
      <c r="C147" s="91" t="s">
        <v>112</v>
      </c>
      <c r="D147" s="91" t="s">
        <v>203</v>
      </c>
      <c r="E147" s="91" t="s">
        <v>254</v>
      </c>
      <c r="F147" s="91" t="s">
        <v>267</v>
      </c>
      <c r="G147" s="91">
        <v>53000</v>
      </c>
      <c r="H147" s="60" t="s">
        <v>272</v>
      </c>
      <c r="I147" s="60">
        <v>1</v>
      </c>
      <c r="J147" s="59"/>
      <c r="K147" s="59">
        <v>0.51</v>
      </c>
      <c r="L147" s="59">
        <v>11841</v>
      </c>
      <c r="M147" s="71">
        <v>2539.1999999999998</v>
      </c>
      <c r="N147" s="71"/>
      <c r="O147" s="84">
        <f t="shared" si="61"/>
        <v>2539.1999999999998</v>
      </c>
      <c r="P147" s="49" t="s">
        <v>296</v>
      </c>
      <c r="R147" s="82" t="str">
        <f t="shared" si="37"/>
        <v>CT</v>
      </c>
      <c r="S147" s="92" t="str">
        <f t="shared" si="38"/>
        <v>Garland</v>
      </c>
      <c r="T147" s="92">
        <f t="shared" si="45"/>
        <v>1</v>
      </c>
      <c r="U147" s="64">
        <f t="shared" si="39"/>
        <v>1</v>
      </c>
      <c r="V147" s="100">
        <f t="shared" si="46"/>
        <v>0.51</v>
      </c>
      <c r="W147" s="64">
        <f t="shared" si="47"/>
        <v>53000</v>
      </c>
      <c r="X147" s="67">
        <f t="shared" si="48"/>
        <v>2539.1999999999998</v>
      </c>
      <c r="Y147" s="86">
        <f t="shared" si="58"/>
        <v>2591.0204081632651</v>
      </c>
      <c r="Z147" s="85">
        <f t="shared" si="59"/>
        <v>2591.0204081632651</v>
      </c>
      <c r="AA147" s="85">
        <f t="shared" si="60"/>
        <v>48.887177512514434</v>
      </c>
    </row>
    <row r="148" spans="1:27" x14ac:dyDescent="0.25">
      <c r="A148" s="91" t="s">
        <v>284</v>
      </c>
      <c r="B148" s="91" t="s">
        <v>341</v>
      </c>
      <c r="C148" s="91" t="s">
        <v>120</v>
      </c>
      <c r="D148" s="91" t="s">
        <v>206</v>
      </c>
      <c r="E148" s="91" t="s">
        <v>254</v>
      </c>
      <c r="F148" s="91"/>
      <c r="G148" s="91">
        <v>44000</v>
      </c>
      <c r="H148" s="60" t="s">
        <v>272</v>
      </c>
      <c r="I148" s="60">
        <v>1</v>
      </c>
      <c r="J148" s="59"/>
      <c r="K148" s="59">
        <v>0.52</v>
      </c>
      <c r="L148" s="59">
        <v>10200</v>
      </c>
      <c r="M148" s="71">
        <v>5603.29</v>
      </c>
      <c r="N148" s="71"/>
      <c r="O148" s="84">
        <f t="shared" si="61"/>
        <v>5603.29</v>
      </c>
      <c r="P148" s="49" t="s">
        <v>299</v>
      </c>
      <c r="R148" s="82" t="str">
        <f t="shared" si="37"/>
        <v>CT</v>
      </c>
      <c r="S148" s="92" t="str">
        <f t="shared" si="38"/>
        <v>Hobart</v>
      </c>
      <c r="T148" s="92">
        <f t="shared" si="45"/>
        <v>1</v>
      </c>
      <c r="U148" s="64">
        <f t="shared" si="39"/>
        <v>1</v>
      </c>
      <c r="V148" s="100">
        <f t="shared" si="46"/>
        <v>0.52</v>
      </c>
      <c r="W148" s="64">
        <f t="shared" si="47"/>
        <v>44000</v>
      </c>
      <c r="X148" s="67">
        <f t="shared" si="48"/>
        <v>5603.29</v>
      </c>
      <c r="Y148" s="86">
        <f t="shared" si="58"/>
        <v>5717.6428571428569</v>
      </c>
      <c r="Z148" s="85">
        <f t="shared" si="59"/>
        <v>5717.6428571428569</v>
      </c>
      <c r="AA148" s="85">
        <f t="shared" si="60"/>
        <v>129.94642857142856</v>
      </c>
    </row>
    <row r="149" spans="1:27" x14ac:dyDescent="0.25">
      <c r="A149" s="91" t="s">
        <v>284</v>
      </c>
      <c r="B149" s="91" t="s">
        <v>341</v>
      </c>
      <c r="C149" s="91" t="s">
        <v>112</v>
      </c>
      <c r="D149" s="91" t="s">
        <v>207</v>
      </c>
      <c r="E149" s="91" t="s">
        <v>254</v>
      </c>
      <c r="F149" s="91" t="s">
        <v>261</v>
      </c>
      <c r="G149" s="91">
        <v>60000</v>
      </c>
      <c r="H149" s="60" t="s">
        <v>272</v>
      </c>
      <c r="I149" s="60">
        <v>1</v>
      </c>
      <c r="J149" s="59"/>
      <c r="K149" s="59">
        <v>0.54</v>
      </c>
      <c r="L149" s="59"/>
      <c r="M149" s="71">
        <v>5724.01</v>
      </c>
      <c r="N149" s="71"/>
      <c r="O149" s="84">
        <f t="shared" si="61"/>
        <v>5724.01</v>
      </c>
      <c r="P149" s="49" t="s">
        <v>300</v>
      </c>
      <c r="R149" s="82" t="str">
        <f t="shared" si="37"/>
        <v>CT</v>
      </c>
      <c r="S149" s="92" t="str">
        <f t="shared" si="38"/>
        <v>Garland</v>
      </c>
      <c r="T149" s="92">
        <f t="shared" si="45"/>
        <v>1</v>
      </c>
      <c r="U149" s="64">
        <f t="shared" si="39"/>
        <v>1</v>
      </c>
      <c r="V149" s="100">
        <f t="shared" si="46"/>
        <v>0.54</v>
      </c>
      <c r="W149" s="64">
        <f t="shared" si="47"/>
        <v>60000</v>
      </c>
      <c r="X149" s="67">
        <f t="shared" si="48"/>
        <v>5724.01</v>
      </c>
      <c r="Y149" s="86">
        <f t="shared" si="58"/>
        <v>5840.8265306122448</v>
      </c>
      <c r="Z149" s="85">
        <f t="shared" si="59"/>
        <v>5840.8265306122448</v>
      </c>
      <c r="AA149" s="85">
        <f t="shared" si="60"/>
        <v>97.347108843537413</v>
      </c>
    </row>
    <row r="150" spans="1:27" x14ac:dyDescent="0.25">
      <c r="A150" s="91" t="s">
        <v>284</v>
      </c>
      <c r="B150" s="91" t="s">
        <v>341</v>
      </c>
      <c r="C150" s="91" t="s">
        <v>112</v>
      </c>
      <c r="D150" s="91" t="s">
        <v>136</v>
      </c>
      <c r="E150" s="91"/>
      <c r="F150" s="91"/>
      <c r="G150" s="91">
        <v>60000</v>
      </c>
      <c r="H150" s="60" t="s">
        <v>272</v>
      </c>
      <c r="I150" s="60">
        <v>1</v>
      </c>
      <c r="J150" s="59"/>
      <c r="K150" s="59"/>
      <c r="L150" s="59"/>
      <c r="M150" s="71">
        <v>5724</v>
      </c>
      <c r="N150" s="71"/>
      <c r="O150" s="84">
        <f t="shared" si="61"/>
        <v>5724</v>
      </c>
      <c r="P150" s="49" t="s">
        <v>300</v>
      </c>
      <c r="R150" s="82" t="str">
        <f t="shared" si="37"/>
        <v>CT</v>
      </c>
      <c r="S150" s="92" t="str">
        <f t="shared" si="38"/>
        <v>Garland</v>
      </c>
      <c r="T150" s="92">
        <f t="shared" si="45"/>
        <v>1</v>
      </c>
      <c r="U150" s="64">
        <f t="shared" si="39"/>
        <v>1</v>
      </c>
      <c r="V150" s="100" t="str">
        <f t="shared" si="46"/>
        <v/>
      </c>
      <c r="W150" s="64">
        <f t="shared" si="47"/>
        <v>60000</v>
      </c>
      <c r="X150" s="67">
        <f t="shared" si="48"/>
        <v>5724</v>
      </c>
      <c r="Y150" s="86">
        <f t="shared" si="58"/>
        <v>5840.8163265306121</v>
      </c>
      <c r="Z150" s="85">
        <f t="shared" si="59"/>
        <v>5840.8163265306121</v>
      </c>
      <c r="AA150" s="85">
        <f t="shared" si="60"/>
        <v>97.346938775510196</v>
      </c>
    </row>
    <row r="151" spans="1:27" x14ac:dyDescent="0.25">
      <c r="A151" s="91" t="s">
        <v>284</v>
      </c>
      <c r="B151" s="91" t="s">
        <v>341</v>
      </c>
      <c r="C151" s="91" t="s">
        <v>112</v>
      </c>
      <c r="D151" s="91" t="s">
        <v>137</v>
      </c>
      <c r="E151" s="91" t="s">
        <v>256</v>
      </c>
      <c r="F151" s="91"/>
      <c r="G151" s="91">
        <v>60000</v>
      </c>
      <c r="H151" s="60" t="s">
        <v>272</v>
      </c>
      <c r="I151" s="60">
        <v>1</v>
      </c>
      <c r="J151" s="59"/>
      <c r="K151" s="59"/>
      <c r="L151" s="59"/>
      <c r="M151" s="71">
        <v>5894.88</v>
      </c>
      <c r="N151" s="71"/>
      <c r="O151" s="84">
        <f t="shared" si="61"/>
        <v>5894.88</v>
      </c>
      <c r="P151" s="49" t="s">
        <v>301</v>
      </c>
      <c r="R151" s="82" t="str">
        <f t="shared" si="37"/>
        <v>CT</v>
      </c>
      <c r="S151" s="92" t="str">
        <f t="shared" si="38"/>
        <v>Garland</v>
      </c>
      <c r="T151" s="92">
        <f t="shared" ref="T151:T160" si="62">IF(H151="Single",1,IF(H151="Double",2,IF(H151="Quadruple",4,"NA")))</f>
        <v>1</v>
      </c>
      <c r="U151" s="64">
        <f t="shared" si="39"/>
        <v>1</v>
      </c>
      <c r="V151" s="100" t="str">
        <f t="shared" ref="V151:V160" si="63">IF(K151="","",K151)</f>
        <v/>
      </c>
      <c r="W151" s="64">
        <f t="shared" ref="W151:W160" si="64">IF(G151="","",G151)</f>
        <v>60000</v>
      </c>
      <c r="X151" s="67">
        <f t="shared" ref="X151:X160" si="65">O151/T151</f>
        <v>5894.88</v>
      </c>
      <c r="Y151" s="86">
        <f t="shared" si="58"/>
        <v>6015.1836734693879</v>
      </c>
      <c r="Z151" s="85">
        <f t="shared" si="59"/>
        <v>6015.1836734693879</v>
      </c>
      <c r="AA151" s="85">
        <f t="shared" si="60"/>
        <v>100.2530612244898</v>
      </c>
    </row>
    <row r="152" spans="1:27" x14ac:dyDescent="0.25">
      <c r="A152" s="91" t="s">
        <v>284</v>
      </c>
      <c r="B152" s="91" t="s">
        <v>341</v>
      </c>
      <c r="C152" s="91" t="s">
        <v>120</v>
      </c>
      <c r="D152" s="91" t="s">
        <v>213</v>
      </c>
      <c r="E152" s="91" t="s">
        <v>254</v>
      </c>
      <c r="F152" s="91"/>
      <c r="G152" s="91">
        <v>44000</v>
      </c>
      <c r="H152" s="60" t="s">
        <v>273</v>
      </c>
      <c r="I152" s="60">
        <v>1</v>
      </c>
      <c r="J152" s="59"/>
      <c r="K152" s="59">
        <v>0.52</v>
      </c>
      <c r="L152" s="59">
        <v>10200</v>
      </c>
      <c r="M152" s="71">
        <v>10940.16</v>
      </c>
      <c r="N152" s="71"/>
      <c r="O152" s="84">
        <f t="shared" si="61"/>
        <v>10940.16</v>
      </c>
      <c r="P152" s="49" t="s">
        <v>307</v>
      </c>
      <c r="R152" s="82" t="str">
        <f t="shared" ref="R152:R160" si="66">B152</f>
        <v>CT</v>
      </c>
      <c r="S152" s="92" t="str">
        <f t="shared" ref="S152:S160" si="67">C152</f>
        <v>Hobart</v>
      </c>
      <c r="T152" s="92">
        <f t="shared" si="62"/>
        <v>2</v>
      </c>
      <c r="U152" s="64">
        <f t="shared" ref="U152:U160" si="68">I152</f>
        <v>1</v>
      </c>
      <c r="V152" s="100">
        <f t="shared" si="63"/>
        <v>0.52</v>
      </c>
      <c r="W152" s="64">
        <f t="shared" si="64"/>
        <v>44000</v>
      </c>
      <c r="X152" s="67">
        <f t="shared" si="65"/>
        <v>5470.08</v>
      </c>
      <c r="Y152" s="86">
        <f t="shared" si="58"/>
        <v>5581.7142857142853</v>
      </c>
      <c r="Z152" s="85">
        <f t="shared" si="59"/>
        <v>5581.7142857142853</v>
      </c>
      <c r="AA152" s="85">
        <f t="shared" si="60"/>
        <v>126.85714285714285</v>
      </c>
    </row>
    <row r="153" spans="1:27" x14ac:dyDescent="0.25">
      <c r="A153" s="91" t="s">
        <v>284</v>
      </c>
      <c r="B153" s="91" t="s">
        <v>341</v>
      </c>
      <c r="C153" s="91" t="s">
        <v>112</v>
      </c>
      <c r="D153" s="91" t="s">
        <v>214</v>
      </c>
      <c r="E153" s="91" t="s">
        <v>254</v>
      </c>
      <c r="F153" s="91"/>
      <c r="G153" s="91">
        <v>60000</v>
      </c>
      <c r="H153" s="60" t="s">
        <v>273</v>
      </c>
      <c r="I153" s="60">
        <v>1</v>
      </c>
      <c r="J153" s="59"/>
      <c r="K153" s="59"/>
      <c r="L153" s="59"/>
      <c r="M153" s="71">
        <v>11211.11</v>
      </c>
      <c r="N153" s="71"/>
      <c r="O153" s="84">
        <f t="shared" si="61"/>
        <v>11211.11</v>
      </c>
      <c r="P153" s="49" t="s">
        <v>308</v>
      </c>
      <c r="R153" s="82" t="str">
        <f t="shared" si="66"/>
        <v>CT</v>
      </c>
      <c r="S153" s="92" t="str">
        <f t="shared" si="67"/>
        <v>Garland</v>
      </c>
      <c r="T153" s="92">
        <f t="shared" si="62"/>
        <v>2</v>
      </c>
      <c r="U153" s="64">
        <f t="shared" si="68"/>
        <v>1</v>
      </c>
      <c r="V153" s="100" t="str">
        <f t="shared" si="63"/>
        <v/>
      </c>
      <c r="W153" s="64">
        <f t="shared" si="64"/>
        <v>60000</v>
      </c>
      <c r="X153" s="67">
        <f t="shared" si="65"/>
        <v>5605.5550000000003</v>
      </c>
      <c r="Y153" s="86">
        <f t="shared" si="58"/>
        <v>5719.9540816326535</v>
      </c>
      <c r="Z153" s="85">
        <f t="shared" si="59"/>
        <v>5719.9540816326535</v>
      </c>
      <c r="AA153" s="85">
        <f t="shared" si="60"/>
        <v>95.332568027210897</v>
      </c>
    </row>
    <row r="154" spans="1:27" x14ac:dyDescent="0.25">
      <c r="A154" s="91" t="s">
        <v>284</v>
      </c>
      <c r="B154" s="91" t="s">
        <v>341</v>
      </c>
      <c r="C154" s="91" t="s">
        <v>112</v>
      </c>
      <c r="D154" s="91" t="s">
        <v>215</v>
      </c>
      <c r="E154" s="91" t="s">
        <v>254</v>
      </c>
      <c r="F154" s="91" t="s">
        <v>261</v>
      </c>
      <c r="G154" s="91">
        <v>60000</v>
      </c>
      <c r="H154" s="60" t="s">
        <v>273</v>
      </c>
      <c r="I154" s="60">
        <v>1</v>
      </c>
      <c r="J154" s="59"/>
      <c r="K154" s="59"/>
      <c r="L154" s="59"/>
      <c r="M154" s="71">
        <v>11211.11</v>
      </c>
      <c r="N154" s="71"/>
      <c r="O154" s="84">
        <f t="shared" si="61"/>
        <v>11211.11</v>
      </c>
      <c r="P154" s="49" t="s">
        <v>309</v>
      </c>
      <c r="R154" s="82" t="str">
        <f t="shared" si="66"/>
        <v>CT</v>
      </c>
      <c r="S154" s="92" t="str">
        <f t="shared" si="67"/>
        <v>Garland</v>
      </c>
      <c r="T154" s="92">
        <f t="shared" si="62"/>
        <v>2</v>
      </c>
      <c r="U154" s="64">
        <f t="shared" si="68"/>
        <v>1</v>
      </c>
      <c r="V154" s="100" t="str">
        <f t="shared" si="63"/>
        <v/>
      </c>
      <c r="W154" s="64">
        <f t="shared" si="64"/>
        <v>60000</v>
      </c>
      <c r="X154" s="67">
        <f t="shared" si="65"/>
        <v>5605.5550000000003</v>
      </c>
      <c r="Y154" s="86">
        <f t="shared" si="58"/>
        <v>5719.9540816326535</v>
      </c>
      <c r="Z154" s="85">
        <f t="shared" si="59"/>
        <v>5719.9540816326535</v>
      </c>
      <c r="AA154" s="85">
        <f t="shared" si="60"/>
        <v>95.332568027210897</v>
      </c>
    </row>
    <row r="155" spans="1:27" x14ac:dyDescent="0.25">
      <c r="A155" s="91" t="s">
        <v>284</v>
      </c>
      <c r="B155" s="91" t="s">
        <v>341</v>
      </c>
      <c r="C155" s="91" t="s">
        <v>112</v>
      </c>
      <c r="D155" s="91" t="s">
        <v>184</v>
      </c>
      <c r="E155" s="91" t="s">
        <v>254</v>
      </c>
      <c r="F155" s="91"/>
      <c r="G155" s="91">
        <v>60000</v>
      </c>
      <c r="H155" s="60" t="s">
        <v>273</v>
      </c>
      <c r="I155" s="60">
        <v>1</v>
      </c>
      <c r="J155" s="59"/>
      <c r="K155" s="59"/>
      <c r="L155" s="59"/>
      <c r="M155" s="71">
        <v>11211.11</v>
      </c>
      <c r="N155" s="71"/>
      <c r="O155" s="84">
        <f t="shared" si="61"/>
        <v>11211.11</v>
      </c>
      <c r="P155" s="49" t="s">
        <v>309</v>
      </c>
      <c r="R155" s="82" t="str">
        <f t="shared" si="66"/>
        <v>CT</v>
      </c>
      <c r="S155" s="92" t="str">
        <f t="shared" si="67"/>
        <v>Garland</v>
      </c>
      <c r="T155" s="92">
        <f t="shared" si="62"/>
        <v>2</v>
      </c>
      <c r="U155" s="64">
        <f t="shared" si="68"/>
        <v>1</v>
      </c>
      <c r="V155" s="100" t="str">
        <f t="shared" si="63"/>
        <v/>
      </c>
      <c r="W155" s="64">
        <f t="shared" si="64"/>
        <v>60000</v>
      </c>
      <c r="X155" s="67">
        <f t="shared" si="65"/>
        <v>5605.5550000000003</v>
      </c>
      <c r="Y155" s="86">
        <f t="shared" si="58"/>
        <v>5719.9540816326535</v>
      </c>
      <c r="Z155" s="85">
        <f t="shared" si="59"/>
        <v>5719.9540816326535</v>
      </c>
      <c r="AA155" s="85">
        <f t="shared" si="60"/>
        <v>95.332568027210897</v>
      </c>
    </row>
    <row r="156" spans="1:27" x14ac:dyDescent="0.25">
      <c r="A156" s="91" t="s">
        <v>285</v>
      </c>
      <c r="B156" s="91" t="s">
        <v>340</v>
      </c>
      <c r="C156" s="91" t="s">
        <v>114</v>
      </c>
      <c r="D156" s="91" t="s">
        <v>167</v>
      </c>
      <c r="E156" s="91" t="s">
        <v>254</v>
      </c>
      <c r="F156" s="91" t="s">
        <v>261</v>
      </c>
      <c r="G156" s="91">
        <v>40000</v>
      </c>
      <c r="H156" s="60" t="s">
        <v>272</v>
      </c>
      <c r="I156" s="60">
        <v>1</v>
      </c>
      <c r="J156" s="59"/>
      <c r="K156" s="59">
        <v>0.55000000000000004</v>
      </c>
      <c r="L156" s="59">
        <v>10474</v>
      </c>
      <c r="M156" s="71">
        <v>3749.9</v>
      </c>
      <c r="N156" s="71"/>
      <c r="O156" s="84">
        <f t="shared" si="61"/>
        <v>3749.9</v>
      </c>
      <c r="P156" s="49"/>
      <c r="R156" s="82" t="str">
        <f t="shared" si="66"/>
        <v>NY</v>
      </c>
      <c r="S156" s="92" t="str">
        <f t="shared" si="67"/>
        <v>Duke</v>
      </c>
      <c r="T156" s="92">
        <f t="shared" si="62"/>
        <v>1</v>
      </c>
      <c r="U156" s="64">
        <f t="shared" si="68"/>
        <v>1</v>
      </c>
      <c r="V156" s="100">
        <f t="shared" si="63"/>
        <v>0.55000000000000004</v>
      </c>
      <c r="W156" s="64">
        <f t="shared" si="64"/>
        <v>40000</v>
      </c>
      <c r="X156" s="67">
        <f t="shared" si="65"/>
        <v>3749.9</v>
      </c>
      <c r="Y156" s="86">
        <f t="shared" si="58"/>
        <v>3787.7777777777778</v>
      </c>
      <c r="Z156" s="85">
        <f t="shared" si="59"/>
        <v>3787.7777777777778</v>
      </c>
      <c r="AA156" s="85">
        <f t="shared" si="60"/>
        <v>94.694444444444443</v>
      </c>
    </row>
    <row r="157" spans="1:27" x14ac:dyDescent="0.25">
      <c r="A157" s="91" t="s">
        <v>285</v>
      </c>
      <c r="B157" s="91" t="s">
        <v>340</v>
      </c>
      <c r="C157" s="91" t="s">
        <v>110</v>
      </c>
      <c r="D157" s="91" t="s">
        <v>221</v>
      </c>
      <c r="E157" s="91" t="s">
        <v>254</v>
      </c>
      <c r="F157" s="91" t="s">
        <v>260</v>
      </c>
      <c r="G157" s="91">
        <v>72000</v>
      </c>
      <c r="H157" s="60" t="s">
        <v>272</v>
      </c>
      <c r="I157" s="60">
        <v>1</v>
      </c>
      <c r="J157" s="59"/>
      <c r="K157" s="59">
        <v>0.48</v>
      </c>
      <c r="L157" s="59">
        <v>9432</v>
      </c>
      <c r="M157" s="71">
        <v>3405</v>
      </c>
      <c r="N157" s="71"/>
      <c r="O157" s="84">
        <f t="shared" si="61"/>
        <v>3405</v>
      </c>
      <c r="P157" s="49"/>
      <c r="R157" s="82" t="str">
        <f t="shared" si="66"/>
        <v>NY</v>
      </c>
      <c r="S157" s="92" t="str">
        <f t="shared" si="67"/>
        <v>Southbend</v>
      </c>
      <c r="T157" s="92">
        <f t="shared" si="62"/>
        <v>1</v>
      </c>
      <c r="U157" s="64">
        <f t="shared" si="68"/>
        <v>1</v>
      </c>
      <c r="V157" s="100">
        <f t="shared" si="63"/>
        <v>0.48</v>
      </c>
      <c r="W157" s="64">
        <f t="shared" si="64"/>
        <v>72000</v>
      </c>
      <c r="X157" s="67">
        <f t="shared" si="65"/>
        <v>3405</v>
      </c>
      <c r="Y157" s="86">
        <f t="shared" si="58"/>
        <v>3439.3939393939395</v>
      </c>
      <c r="Z157" s="85">
        <f t="shared" si="59"/>
        <v>3439.3939393939395</v>
      </c>
      <c r="AA157" s="85">
        <f t="shared" si="60"/>
        <v>47.76936026936027</v>
      </c>
    </row>
    <row r="158" spans="1:27" x14ac:dyDescent="0.25">
      <c r="A158" s="91" t="s">
        <v>285</v>
      </c>
      <c r="B158" s="91" t="s">
        <v>340</v>
      </c>
      <c r="C158" s="91" t="s">
        <v>114</v>
      </c>
      <c r="D158" s="91" t="s">
        <v>179</v>
      </c>
      <c r="E158" s="91"/>
      <c r="F158" s="91"/>
      <c r="G158" s="91">
        <v>40000</v>
      </c>
      <c r="H158" s="60" t="s">
        <v>273</v>
      </c>
      <c r="I158" s="60">
        <v>1</v>
      </c>
      <c r="J158" s="59"/>
      <c r="K158" s="59"/>
      <c r="L158" s="59"/>
      <c r="M158" s="71">
        <v>4750</v>
      </c>
      <c r="N158" s="71"/>
      <c r="O158" s="84">
        <f t="shared" si="61"/>
        <v>4750</v>
      </c>
      <c r="P158" s="49"/>
      <c r="R158" s="82" t="str">
        <f t="shared" si="66"/>
        <v>NY</v>
      </c>
      <c r="S158" s="92" t="str">
        <f t="shared" si="67"/>
        <v>Duke</v>
      </c>
      <c r="T158" s="92">
        <f t="shared" si="62"/>
        <v>2</v>
      </c>
      <c r="U158" s="64">
        <f t="shared" si="68"/>
        <v>1</v>
      </c>
      <c r="V158" s="100" t="str">
        <f t="shared" si="63"/>
        <v/>
      </c>
      <c r="W158" s="64">
        <f t="shared" si="64"/>
        <v>40000</v>
      </c>
      <c r="X158" s="67">
        <f t="shared" si="65"/>
        <v>2375</v>
      </c>
      <c r="Y158" s="86">
        <f t="shared" si="58"/>
        <v>2398.9898989898988</v>
      </c>
      <c r="Z158" s="85">
        <f t="shared" si="59"/>
        <v>2398.9898989898988</v>
      </c>
      <c r="AA158" s="85">
        <f t="shared" si="60"/>
        <v>59.974747474747474</v>
      </c>
    </row>
    <row r="159" spans="1:27" x14ac:dyDescent="0.25">
      <c r="A159" s="91" t="s">
        <v>285</v>
      </c>
      <c r="B159" s="91" t="s">
        <v>340</v>
      </c>
      <c r="C159" s="91" t="s">
        <v>110</v>
      </c>
      <c r="D159" s="91" t="s">
        <v>181</v>
      </c>
      <c r="E159" s="91" t="s">
        <v>254</v>
      </c>
      <c r="F159" s="91" t="s">
        <v>260</v>
      </c>
      <c r="G159" s="91">
        <v>72000</v>
      </c>
      <c r="H159" s="60" t="s">
        <v>273</v>
      </c>
      <c r="I159" s="60">
        <v>1</v>
      </c>
      <c r="J159" s="59"/>
      <c r="K159" s="59">
        <v>0.48</v>
      </c>
      <c r="L159" s="59">
        <v>9432</v>
      </c>
      <c r="M159" s="71">
        <v>6809</v>
      </c>
      <c r="N159" s="71"/>
      <c r="O159" s="84">
        <f t="shared" si="61"/>
        <v>6809</v>
      </c>
      <c r="P159" s="49"/>
      <c r="R159" s="82" t="str">
        <f t="shared" si="66"/>
        <v>NY</v>
      </c>
      <c r="S159" s="92" t="str">
        <f t="shared" si="67"/>
        <v>Southbend</v>
      </c>
      <c r="T159" s="92">
        <f t="shared" si="62"/>
        <v>2</v>
      </c>
      <c r="U159" s="64">
        <f t="shared" si="68"/>
        <v>1</v>
      </c>
      <c r="V159" s="100">
        <f t="shared" si="63"/>
        <v>0.48</v>
      </c>
      <c r="W159" s="64">
        <f t="shared" si="64"/>
        <v>72000</v>
      </c>
      <c r="X159" s="67">
        <f t="shared" si="65"/>
        <v>3404.5</v>
      </c>
      <c r="Y159" s="86">
        <f t="shared" si="58"/>
        <v>3438.8888888888891</v>
      </c>
      <c r="Z159" s="85">
        <f t="shared" si="59"/>
        <v>3438.8888888888891</v>
      </c>
      <c r="AA159" s="85">
        <f t="shared" si="60"/>
        <v>47.762345679012348</v>
      </c>
    </row>
    <row r="160" spans="1:27" x14ac:dyDescent="0.25">
      <c r="A160" s="91" t="s">
        <v>285</v>
      </c>
      <c r="B160" s="91" t="s">
        <v>340</v>
      </c>
      <c r="C160" s="91" t="s">
        <v>115</v>
      </c>
      <c r="D160" s="91" t="s">
        <v>252</v>
      </c>
      <c r="E160" s="91" t="s">
        <v>254</v>
      </c>
      <c r="F160" s="91"/>
      <c r="G160" s="91">
        <v>60000</v>
      </c>
      <c r="H160" s="60" t="s">
        <v>370</v>
      </c>
      <c r="I160" s="60">
        <v>1</v>
      </c>
      <c r="J160" s="59"/>
      <c r="K160" s="59"/>
      <c r="L160" s="59"/>
      <c r="M160" s="71">
        <v>18792</v>
      </c>
      <c r="N160" s="71"/>
      <c r="O160" s="84">
        <f t="shared" si="61"/>
        <v>18792</v>
      </c>
      <c r="P160" s="49"/>
      <c r="R160" s="82" t="str">
        <f t="shared" si="66"/>
        <v>NY</v>
      </c>
      <c r="S160" s="92" t="str">
        <f t="shared" si="67"/>
        <v>Bakers Pride</v>
      </c>
      <c r="T160" s="92">
        <f t="shared" si="62"/>
        <v>4</v>
      </c>
      <c r="U160" s="64">
        <f t="shared" si="68"/>
        <v>1</v>
      </c>
      <c r="V160" s="100" t="str">
        <f t="shared" si="63"/>
        <v/>
      </c>
      <c r="W160" s="64">
        <f t="shared" si="64"/>
        <v>60000</v>
      </c>
      <c r="X160" s="67">
        <f t="shared" si="65"/>
        <v>4698</v>
      </c>
      <c r="Y160" s="86">
        <f t="shared" si="58"/>
        <v>4745.454545454546</v>
      </c>
      <c r="Z160" s="85">
        <f t="shared" si="59"/>
        <v>4745.454545454546</v>
      </c>
      <c r="AA160" s="85">
        <f t="shared" si="60"/>
        <v>79.090909090909093</v>
      </c>
    </row>
    <row r="161" spans="1:27" x14ac:dyDescent="0.25">
      <c r="R161" s="10"/>
      <c r="S161" s="10"/>
      <c r="T161" s="10"/>
      <c r="U161" s="10"/>
      <c r="X161" s="10"/>
      <c r="Y161" s="10"/>
      <c r="Z161" s="10"/>
      <c r="AA161" s="10"/>
    </row>
    <row r="162" spans="1:27" x14ac:dyDescent="0.25">
      <c r="R162" s="10"/>
      <c r="S162" s="10"/>
      <c r="T162" s="10"/>
      <c r="U162" s="10"/>
      <c r="X162" s="10"/>
      <c r="Y162" s="10"/>
      <c r="Z162" s="10"/>
      <c r="AA162" s="10"/>
    </row>
    <row r="163" spans="1:27" x14ac:dyDescent="0.25">
      <c r="R163" s="10"/>
      <c r="S163" s="10"/>
      <c r="T163" s="10"/>
      <c r="U163" s="10"/>
      <c r="X163" s="10"/>
      <c r="Y163" s="10"/>
      <c r="Z163" s="10"/>
      <c r="AA163" s="10"/>
    </row>
    <row r="164" spans="1:27" x14ac:dyDescent="0.25">
      <c r="R164" s="10"/>
      <c r="S164" s="10"/>
      <c r="T164" s="10"/>
      <c r="U164" s="10"/>
      <c r="X164" s="10"/>
      <c r="Y164" s="10"/>
      <c r="Z164" s="10"/>
      <c r="AA164" s="10"/>
    </row>
    <row r="165" spans="1:27" x14ac:dyDescent="0.25">
      <c r="A165" s="90"/>
      <c r="B165" s="90"/>
      <c r="C165" s="90"/>
      <c r="D165" s="90"/>
      <c r="E165" s="90"/>
      <c r="F165" s="90"/>
      <c r="G165" s="90"/>
      <c r="H165" s="90"/>
      <c r="I165" s="90"/>
      <c r="J165" s="90"/>
      <c r="K165" s="90"/>
      <c r="L165" s="90"/>
      <c r="M165" s="90"/>
      <c r="N165" s="90"/>
      <c r="O165" s="90"/>
      <c r="P165" s="90"/>
      <c r="R165" s="10"/>
      <c r="S165" s="10"/>
      <c r="T165" s="10"/>
      <c r="U165" s="10"/>
      <c r="X165" s="10"/>
      <c r="Y165" s="10"/>
      <c r="Z165" s="10"/>
      <c r="AA165" s="10"/>
    </row>
    <row r="166" spans="1:27" x14ac:dyDescent="0.25">
      <c r="A166" s="90"/>
      <c r="B166" s="90"/>
      <c r="C166" s="90"/>
      <c r="D166" s="90"/>
      <c r="E166" s="90"/>
      <c r="F166" s="90"/>
      <c r="G166" s="90"/>
      <c r="H166" s="90"/>
      <c r="I166" s="90"/>
      <c r="J166" s="90"/>
      <c r="K166" s="90"/>
      <c r="L166" s="90"/>
      <c r="M166" s="90"/>
      <c r="N166" s="90"/>
      <c r="O166" s="90"/>
      <c r="P166" s="90"/>
      <c r="R166" s="10"/>
      <c r="S166" s="10"/>
      <c r="T166" s="10"/>
      <c r="U166" s="10"/>
      <c r="X166" s="10"/>
      <c r="Y166" s="10"/>
      <c r="Z166" s="10"/>
      <c r="AA166" s="10"/>
    </row>
    <row r="167" spans="1:27" x14ac:dyDescent="0.25">
      <c r="A167" s="90"/>
      <c r="B167" s="90"/>
      <c r="C167" s="90"/>
      <c r="D167" s="90"/>
      <c r="E167" s="90"/>
      <c r="F167" s="90"/>
      <c r="G167" s="90"/>
      <c r="H167" s="90"/>
      <c r="I167" s="90"/>
      <c r="J167" s="90"/>
      <c r="K167" s="90"/>
      <c r="L167" s="90"/>
      <c r="M167" s="90"/>
      <c r="N167" s="90"/>
      <c r="O167" s="90"/>
      <c r="P167" s="90"/>
      <c r="R167" s="10"/>
      <c r="S167" s="10"/>
      <c r="T167" s="10"/>
      <c r="U167" s="10"/>
      <c r="X167" s="10"/>
      <c r="Y167" s="10"/>
      <c r="Z167" s="10"/>
      <c r="AA167" s="10"/>
    </row>
    <row r="168" spans="1:27" x14ac:dyDescent="0.25">
      <c r="A168" s="90"/>
      <c r="B168" s="90"/>
      <c r="C168" s="90"/>
      <c r="D168" s="90"/>
      <c r="E168" s="90"/>
      <c r="F168" s="90"/>
      <c r="G168" s="90"/>
      <c r="H168" s="90"/>
      <c r="I168" s="90"/>
      <c r="J168" s="90"/>
      <c r="K168" s="90"/>
      <c r="L168" s="90"/>
      <c r="M168" s="90"/>
      <c r="N168" s="90"/>
      <c r="O168" s="90"/>
      <c r="P168" s="90"/>
      <c r="R168" s="10"/>
      <c r="S168" s="10"/>
      <c r="T168" s="10"/>
      <c r="U168" s="10"/>
      <c r="X168" s="10"/>
      <c r="Y168" s="10"/>
      <c r="Z168" s="10"/>
      <c r="AA168" s="10"/>
    </row>
    <row r="169" spans="1:27" x14ac:dyDescent="0.25">
      <c r="A169" s="142"/>
      <c r="B169" s="142"/>
      <c r="C169" s="142"/>
      <c r="D169" s="142"/>
      <c r="E169" s="142"/>
      <c r="F169" s="142"/>
      <c r="G169" s="142"/>
      <c r="H169" s="142"/>
      <c r="I169" s="142"/>
      <c r="J169" s="142"/>
      <c r="K169" s="142"/>
      <c r="L169" s="142"/>
      <c r="M169" s="142"/>
      <c r="N169" s="142"/>
      <c r="O169" s="142"/>
      <c r="P169" s="143"/>
      <c r="R169" s="10"/>
      <c r="S169" s="10"/>
      <c r="T169" s="10"/>
      <c r="U169" s="10"/>
      <c r="X169" s="10"/>
      <c r="Y169" s="10"/>
      <c r="Z169" s="10"/>
      <c r="AA169" s="10"/>
    </row>
    <row r="170" spans="1:27" x14ac:dyDescent="0.25">
      <c r="A170" s="144"/>
      <c r="B170" s="144"/>
      <c r="C170" s="144"/>
      <c r="D170" s="144"/>
      <c r="E170" s="144"/>
      <c r="F170" s="144"/>
      <c r="G170" s="144"/>
      <c r="H170" s="144"/>
      <c r="I170" s="144"/>
      <c r="J170" s="144"/>
      <c r="K170" s="144"/>
      <c r="L170" s="144"/>
      <c r="M170" s="144"/>
      <c r="N170" s="144"/>
      <c r="O170" s="144"/>
      <c r="P170" s="145"/>
      <c r="R170" s="10"/>
      <c r="S170" s="10"/>
      <c r="T170" s="10"/>
      <c r="U170" s="10"/>
      <c r="X170" s="10"/>
      <c r="Y170" s="10"/>
      <c r="Z170" s="10"/>
      <c r="AA170" s="10"/>
    </row>
    <row r="171" spans="1:27" ht="23.25" x14ac:dyDescent="0.35">
      <c r="A171" s="19" t="s">
        <v>363</v>
      </c>
      <c r="B171" s="90"/>
      <c r="C171" s="90"/>
      <c r="D171" s="90"/>
      <c r="E171" s="90"/>
      <c r="F171" s="90"/>
      <c r="G171" s="90"/>
      <c r="H171" s="90"/>
      <c r="I171" s="90"/>
      <c r="J171" s="90"/>
      <c r="K171" s="90"/>
      <c r="L171" s="90"/>
      <c r="M171" s="90"/>
      <c r="N171" s="90"/>
      <c r="O171" s="90"/>
      <c r="P171" s="90"/>
      <c r="Q171" s="69"/>
      <c r="R171" s="10"/>
      <c r="S171" s="10"/>
      <c r="T171" s="10"/>
      <c r="U171" s="10"/>
      <c r="X171" s="10"/>
      <c r="Y171" s="10"/>
      <c r="Z171" s="10"/>
      <c r="AA171" s="10"/>
    </row>
    <row r="172" spans="1:27" x14ac:dyDescent="0.25">
      <c r="A172" s="58" t="s">
        <v>269</v>
      </c>
      <c r="B172" s="90"/>
      <c r="C172" s="90"/>
      <c r="D172" s="90"/>
      <c r="E172" s="90"/>
      <c r="F172" s="90"/>
      <c r="G172" s="90"/>
      <c r="H172" s="90"/>
      <c r="I172" s="90"/>
      <c r="J172" s="90"/>
      <c r="K172" s="90"/>
      <c r="L172" s="90"/>
      <c r="M172" s="90"/>
      <c r="N172" s="90"/>
      <c r="O172" s="90"/>
      <c r="P172" s="90"/>
      <c r="Q172" s="69"/>
      <c r="R172" s="10"/>
      <c r="S172" s="10"/>
      <c r="T172" s="10"/>
      <c r="U172" s="10"/>
      <c r="X172" s="10"/>
      <c r="Y172" s="10"/>
      <c r="Z172" s="10"/>
      <c r="AA172" s="10"/>
    </row>
    <row r="173" spans="1:27" x14ac:dyDescent="0.25">
      <c r="A173" s="90"/>
      <c r="B173" s="90"/>
      <c r="C173" s="90"/>
      <c r="D173" s="90"/>
      <c r="E173" s="90"/>
      <c r="F173" s="90"/>
      <c r="G173" s="90"/>
      <c r="H173" s="90"/>
      <c r="I173" s="90"/>
      <c r="J173" s="90"/>
      <c r="K173" s="90"/>
      <c r="L173" s="90"/>
      <c r="M173" s="90"/>
      <c r="N173" s="90"/>
      <c r="O173" s="90"/>
      <c r="P173" s="90"/>
      <c r="R173" s="10"/>
      <c r="S173" s="10"/>
      <c r="T173" s="10"/>
      <c r="U173" s="10"/>
      <c r="X173" s="10"/>
      <c r="Y173" s="10"/>
      <c r="Z173" s="10"/>
      <c r="AA173" s="10"/>
    </row>
    <row r="174" spans="1:27" x14ac:dyDescent="0.25">
      <c r="A174" s="90"/>
      <c r="B174" s="90"/>
      <c r="C174" s="90"/>
      <c r="D174" s="90"/>
      <c r="E174" s="90"/>
      <c r="F174" s="90"/>
      <c r="G174" s="90"/>
      <c r="H174" s="90"/>
      <c r="I174" s="90"/>
      <c r="J174" s="90"/>
      <c r="K174" s="90"/>
      <c r="L174" s="90"/>
      <c r="M174" s="90"/>
      <c r="N174" s="90"/>
      <c r="O174" s="90"/>
      <c r="P174" s="90"/>
      <c r="R174" s="10"/>
      <c r="S174" s="10"/>
      <c r="T174" s="10"/>
      <c r="U174" s="10"/>
      <c r="X174" s="10"/>
      <c r="Y174" s="10"/>
      <c r="Z174" s="10"/>
      <c r="AA174" s="10"/>
    </row>
    <row r="175" spans="1:27" ht="45" x14ac:dyDescent="0.25">
      <c r="A175" s="128" t="s">
        <v>85</v>
      </c>
      <c r="B175" s="128" t="s">
        <v>2</v>
      </c>
      <c r="C175" s="128" t="s">
        <v>106</v>
      </c>
      <c r="D175" s="128" t="s">
        <v>82</v>
      </c>
      <c r="E175" s="128" t="s">
        <v>253</v>
      </c>
      <c r="F175" s="128" t="s">
        <v>258</v>
      </c>
      <c r="G175" s="128" t="s">
        <v>270</v>
      </c>
      <c r="H175" s="129" t="s">
        <v>271</v>
      </c>
      <c r="I175" s="129" t="s">
        <v>89</v>
      </c>
      <c r="J175" s="128" t="s">
        <v>275</v>
      </c>
      <c r="K175" s="128" t="s">
        <v>351</v>
      </c>
      <c r="L175" s="129" t="s">
        <v>277</v>
      </c>
      <c r="M175" s="130" t="s">
        <v>12</v>
      </c>
      <c r="N175" s="130" t="s">
        <v>88</v>
      </c>
      <c r="O175" s="130" t="s">
        <v>7</v>
      </c>
      <c r="P175" s="131" t="s">
        <v>9</v>
      </c>
      <c r="R175" s="10"/>
      <c r="S175" s="10"/>
      <c r="T175" s="10"/>
      <c r="U175" s="10"/>
      <c r="X175" s="10"/>
      <c r="Y175" s="10"/>
      <c r="Z175" s="10"/>
      <c r="AA175" s="10"/>
    </row>
    <row r="176" spans="1:27" x14ac:dyDescent="0.25">
      <c r="A176" s="151" t="s">
        <v>281</v>
      </c>
      <c r="B176" s="151" t="s">
        <v>11</v>
      </c>
      <c r="C176" s="151" t="s">
        <v>116</v>
      </c>
      <c r="D176" s="151" t="s">
        <v>168</v>
      </c>
      <c r="E176" s="151"/>
      <c r="F176" s="151" t="s">
        <v>266</v>
      </c>
      <c r="G176" s="151">
        <v>75000</v>
      </c>
      <c r="H176" s="153" t="s">
        <v>272</v>
      </c>
      <c r="I176" s="153">
        <v>0</v>
      </c>
      <c r="J176" s="154"/>
      <c r="K176" s="154"/>
      <c r="L176" s="154"/>
      <c r="M176" s="155">
        <v>7560</v>
      </c>
      <c r="N176" s="155"/>
      <c r="O176" s="157">
        <f>M176+N176</f>
        <v>7560</v>
      </c>
      <c r="P176" s="158" t="s">
        <v>291</v>
      </c>
      <c r="R176" s="10"/>
      <c r="S176" s="10"/>
      <c r="T176" s="50"/>
      <c r="U176" s="200"/>
      <c r="V176" s="200"/>
      <c r="W176" s="195"/>
      <c r="X176" s="197"/>
      <c r="Y176" s="10"/>
      <c r="Z176" s="10"/>
      <c r="AA176" s="10"/>
    </row>
    <row r="177" spans="1:27" x14ac:dyDescent="0.25">
      <c r="A177" s="151" t="s">
        <v>281</v>
      </c>
      <c r="B177" s="151" t="s">
        <v>11</v>
      </c>
      <c r="C177" s="151" t="s">
        <v>116</v>
      </c>
      <c r="D177" s="151" t="s">
        <v>169</v>
      </c>
      <c r="E177" s="151"/>
      <c r="F177" s="151"/>
      <c r="G177" s="151">
        <v>75000</v>
      </c>
      <c r="H177" s="153" t="s">
        <v>273</v>
      </c>
      <c r="I177" s="153">
        <v>0</v>
      </c>
      <c r="J177" s="154"/>
      <c r="K177" s="154"/>
      <c r="L177" s="154"/>
      <c r="M177" s="155">
        <v>14700</v>
      </c>
      <c r="N177" s="155"/>
      <c r="O177" s="157">
        <f t="shared" ref="O177:O189" si="69">M177+N177</f>
        <v>14700</v>
      </c>
      <c r="P177" s="158" t="s">
        <v>291</v>
      </c>
      <c r="R177" s="10"/>
      <c r="S177" s="10"/>
      <c r="T177" s="50"/>
      <c r="U177" s="200"/>
      <c r="V177" s="200"/>
      <c r="W177" s="195"/>
      <c r="X177" s="197"/>
      <c r="Y177" s="10"/>
      <c r="Z177" s="10"/>
      <c r="AA177" s="10"/>
    </row>
    <row r="178" spans="1:27" x14ac:dyDescent="0.25">
      <c r="A178" s="151" t="s">
        <v>281</v>
      </c>
      <c r="B178" s="151" t="s">
        <v>11</v>
      </c>
      <c r="C178" s="151" t="s">
        <v>108</v>
      </c>
      <c r="D178" s="151" t="s">
        <v>170</v>
      </c>
      <c r="E178" s="151"/>
      <c r="F178" s="151"/>
      <c r="G178" s="151">
        <v>55000</v>
      </c>
      <c r="H178" s="153" t="s">
        <v>272</v>
      </c>
      <c r="I178" s="153">
        <v>0</v>
      </c>
      <c r="J178" s="154"/>
      <c r="K178" s="154"/>
      <c r="L178" s="154"/>
      <c r="M178" s="155">
        <v>12525</v>
      </c>
      <c r="N178" s="155"/>
      <c r="O178" s="157">
        <f t="shared" si="69"/>
        <v>12525</v>
      </c>
      <c r="P178" s="158" t="s">
        <v>291</v>
      </c>
      <c r="R178" s="10"/>
      <c r="S178" s="10"/>
      <c r="T178" s="50"/>
      <c r="U178" s="200"/>
      <c r="V178" s="200"/>
      <c r="W178" s="195"/>
      <c r="X178" s="197"/>
      <c r="Y178" s="10"/>
      <c r="Z178" s="10"/>
      <c r="AA178" s="10"/>
    </row>
    <row r="179" spans="1:27" x14ac:dyDescent="0.25">
      <c r="A179" s="151" t="s">
        <v>281</v>
      </c>
      <c r="B179" s="151" t="s">
        <v>11</v>
      </c>
      <c r="C179" s="151" t="s">
        <v>108</v>
      </c>
      <c r="D179" s="151" t="s">
        <v>171</v>
      </c>
      <c r="E179" s="151"/>
      <c r="F179" s="151"/>
      <c r="G179" s="151">
        <v>55000</v>
      </c>
      <c r="H179" s="153" t="s">
        <v>273</v>
      </c>
      <c r="I179" s="153">
        <v>0</v>
      </c>
      <c r="J179" s="154"/>
      <c r="K179" s="154"/>
      <c r="L179" s="154"/>
      <c r="M179" s="155">
        <v>14819.75</v>
      </c>
      <c r="N179" s="155"/>
      <c r="O179" s="157">
        <f t="shared" si="69"/>
        <v>14819.75</v>
      </c>
      <c r="P179" s="158" t="s">
        <v>291</v>
      </c>
      <c r="R179" s="10"/>
      <c r="S179" s="10"/>
      <c r="T179" s="50"/>
      <c r="U179" s="200"/>
      <c r="V179" s="200"/>
      <c r="W179" s="195"/>
      <c r="X179" s="197"/>
      <c r="Y179" s="10"/>
      <c r="Z179" s="10"/>
      <c r="AA179" s="10"/>
    </row>
    <row r="180" spans="1:27" x14ac:dyDescent="0.25">
      <c r="A180" s="151" t="s">
        <v>281</v>
      </c>
      <c r="B180" s="151" t="s">
        <v>11</v>
      </c>
      <c r="C180" s="151" t="s">
        <v>108</v>
      </c>
      <c r="D180" s="151" t="s">
        <v>172</v>
      </c>
      <c r="E180" s="151"/>
      <c r="F180" s="151"/>
      <c r="G180" s="151">
        <v>27500</v>
      </c>
      <c r="H180" s="153" t="s">
        <v>272</v>
      </c>
      <c r="I180" s="153">
        <v>0</v>
      </c>
      <c r="J180" s="154"/>
      <c r="K180" s="154"/>
      <c r="L180" s="154"/>
      <c r="M180" s="155">
        <v>9740</v>
      </c>
      <c r="N180" s="155"/>
      <c r="O180" s="157">
        <f t="shared" si="69"/>
        <v>9740</v>
      </c>
      <c r="P180" s="158" t="s">
        <v>291</v>
      </c>
      <c r="R180" s="10"/>
      <c r="S180" s="10"/>
      <c r="T180" s="50"/>
      <c r="U180" s="200"/>
      <c r="V180" s="200"/>
      <c r="W180" s="195"/>
      <c r="X180" s="197"/>
      <c r="Y180" s="10"/>
      <c r="Z180" s="10"/>
      <c r="AA180" s="10"/>
    </row>
    <row r="181" spans="1:27" x14ac:dyDescent="0.25">
      <c r="A181" s="151" t="s">
        <v>281</v>
      </c>
      <c r="B181" s="151" t="s">
        <v>11</v>
      </c>
      <c r="C181" s="151" t="s">
        <v>108</v>
      </c>
      <c r="D181" s="151" t="s">
        <v>173</v>
      </c>
      <c r="E181" s="151"/>
      <c r="F181" s="151"/>
      <c r="G181" s="151">
        <v>27500</v>
      </c>
      <c r="H181" s="153" t="s">
        <v>273</v>
      </c>
      <c r="I181" s="153">
        <v>0</v>
      </c>
      <c r="J181" s="154"/>
      <c r="K181" s="154"/>
      <c r="L181" s="154"/>
      <c r="M181" s="155">
        <v>19620</v>
      </c>
      <c r="N181" s="155"/>
      <c r="O181" s="157">
        <f t="shared" si="69"/>
        <v>19620</v>
      </c>
      <c r="P181" s="158" t="s">
        <v>291</v>
      </c>
      <c r="R181" s="10"/>
      <c r="S181" s="10"/>
      <c r="T181" s="50"/>
      <c r="U181" s="200"/>
      <c r="V181" s="200"/>
      <c r="W181" s="195"/>
      <c r="X181" s="197"/>
      <c r="Y181" s="10"/>
      <c r="Z181" s="10"/>
      <c r="AA181" s="10"/>
    </row>
    <row r="182" spans="1:27" x14ac:dyDescent="0.25">
      <c r="A182" s="151" t="s">
        <v>281</v>
      </c>
      <c r="B182" s="151" t="s">
        <v>11</v>
      </c>
      <c r="C182" s="151" t="s">
        <v>108</v>
      </c>
      <c r="D182" s="151" t="s">
        <v>174</v>
      </c>
      <c r="E182" s="151"/>
      <c r="F182" s="151"/>
      <c r="G182" s="151">
        <v>60000</v>
      </c>
      <c r="H182" s="153" t="s">
        <v>273</v>
      </c>
      <c r="I182" s="153">
        <v>0</v>
      </c>
      <c r="J182" s="154"/>
      <c r="K182" s="154"/>
      <c r="L182" s="154"/>
      <c r="M182" s="155">
        <v>17745</v>
      </c>
      <c r="N182" s="155"/>
      <c r="O182" s="157">
        <f t="shared" si="69"/>
        <v>17745</v>
      </c>
      <c r="P182" s="158" t="s">
        <v>293</v>
      </c>
      <c r="R182" s="10"/>
      <c r="S182" s="10"/>
      <c r="T182" s="50"/>
      <c r="U182" s="200"/>
      <c r="V182" s="200"/>
      <c r="W182" s="195"/>
      <c r="X182" s="197"/>
      <c r="Y182" s="10"/>
      <c r="Z182" s="10"/>
      <c r="AA182" s="10"/>
    </row>
    <row r="183" spans="1:27" x14ac:dyDescent="0.25">
      <c r="A183" s="151" t="s">
        <v>281</v>
      </c>
      <c r="B183" s="151" t="s">
        <v>11</v>
      </c>
      <c r="C183" s="151" t="s">
        <v>108</v>
      </c>
      <c r="D183" s="151" t="s">
        <v>175</v>
      </c>
      <c r="E183" s="151"/>
      <c r="F183" s="151"/>
      <c r="G183" s="151">
        <v>60000</v>
      </c>
      <c r="H183" s="153" t="s">
        <v>272</v>
      </c>
      <c r="I183" s="153">
        <v>0</v>
      </c>
      <c r="J183" s="154"/>
      <c r="K183" s="154"/>
      <c r="L183" s="154"/>
      <c r="M183" s="155">
        <v>9295</v>
      </c>
      <c r="N183" s="155"/>
      <c r="O183" s="157">
        <f t="shared" si="69"/>
        <v>9295</v>
      </c>
      <c r="P183" s="158" t="s">
        <v>293</v>
      </c>
      <c r="R183" s="10"/>
      <c r="S183" s="10"/>
      <c r="T183" s="50"/>
      <c r="U183" s="200"/>
      <c r="V183" s="200"/>
      <c r="W183" s="195"/>
      <c r="X183" s="197"/>
      <c r="Y183" s="10"/>
      <c r="Z183" s="10"/>
      <c r="AA183" s="10"/>
    </row>
    <row r="184" spans="1:27" x14ac:dyDescent="0.25">
      <c r="A184" s="151" t="s">
        <v>285</v>
      </c>
      <c r="B184" s="151" t="s">
        <v>11</v>
      </c>
      <c r="C184" s="151" t="s">
        <v>121</v>
      </c>
      <c r="D184" s="151" t="s">
        <v>235</v>
      </c>
      <c r="E184" s="151" t="s">
        <v>254</v>
      </c>
      <c r="F184" s="151"/>
      <c r="G184" s="151"/>
      <c r="H184" s="153" t="s">
        <v>273</v>
      </c>
      <c r="I184" s="153">
        <v>0</v>
      </c>
      <c r="J184" s="154"/>
      <c r="K184" s="154"/>
      <c r="L184" s="154"/>
      <c r="M184" s="155">
        <v>8047.6</v>
      </c>
      <c r="N184" s="155"/>
      <c r="O184" s="157">
        <f t="shared" si="69"/>
        <v>8047.6</v>
      </c>
      <c r="P184" s="158" t="s">
        <v>349</v>
      </c>
      <c r="R184" s="10"/>
      <c r="S184" s="10"/>
      <c r="T184" s="50"/>
      <c r="U184" s="200"/>
      <c r="V184" s="200"/>
      <c r="W184" s="195"/>
      <c r="X184" s="197"/>
      <c r="Y184" s="10"/>
      <c r="Z184" s="10"/>
      <c r="AA184" s="10"/>
    </row>
    <row r="185" spans="1:27" x14ac:dyDescent="0.25">
      <c r="A185" s="101" t="s">
        <v>285</v>
      </c>
      <c r="B185" s="101" t="s">
        <v>11</v>
      </c>
      <c r="C185" s="101" t="s">
        <v>108</v>
      </c>
      <c r="D185" s="101" t="s">
        <v>236</v>
      </c>
      <c r="E185" s="101" t="s">
        <v>254</v>
      </c>
      <c r="F185" s="101" t="s">
        <v>260</v>
      </c>
      <c r="G185" s="101"/>
      <c r="H185" s="103" t="s">
        <v>272</v>
      </c>
      <c r="I185" s="103">
        <v>0</v>
      </c>
      <c r="J185" s="104"/>
      <c r="K185" s="104"/>
      <c r="L185" s="104"/>
      <c r="M185" s="105">
        <v>16350</v>
      </c>
      <c r="N185" s="105"/>
      <c r="O185" s="107">
        <f t="shared" si="69"/>
        <v>16350</v>
      </c>
      <c r="P185" s="108"/>
      <c r="R185" s="10"/>
      <c r="S185" s="10"/>
      <c r="T185" s="201"/>
      <c r="U185" s="200"/>
      <c r="V185" s="200"/>
      <c r="W185" s="202"/>
      <c r="X185" s="203"/>
      <c r="Y185" s="10"/>
      <c r="Z185" s="10"/>
      <c r="AA185" s="10"/>
    </row>
    <row r="186" spans="1:27" x14ac:dyDescent="0.25">
      <c r="A186" s="101" t="s">
        <v>285</v>
      </c>
      <c r="B186" s="101" t="s">
        <v>11</v>
      </c>
      <c r="C186" s="101" t="s">
        <v>108</v>
      </c>
      <c r="D186" s="101" t="s">
        <v>237</v>
      </c>
      <c r="E186" s="101" t="s">
        <v>254</v>
      </c>
      <c r="F186" s="101" t="s">
        <v>260</v>
      </c>
      <c r="G186" s="101">
        <v>55000</v>
      </c>
      <c r="H186" s="103" t="s">
        <v>272</v>
      </c>
      <c r="I186" s="103">
        <v>0</v>
      </c>
      <c r="J186" s="104"/>
      <c r="K186" s="104"/>
      <c r="L186" s="104"/>
      <c r="M186" s="105">
        <v>16620</v>
      </c>
      <c r="N186" s="105"/>
      <c r="O186" s="107">
        <f t="shared" si="69"/>
        <v>16620</v>
      </c>
      <c r="P186" s="108"/>
      <c r="R186" s="10"/>
      <c r="S186" s="10"/>
      <c r="T186" s="92">
        <f t="shared" ref="T186:T197" si="70">IF(H186="Single",1,IF(H186="Double",2,IF(H186="Quadruple",4,"NA")))</f>
        <v>1</v>
      </c>
      <c r="U186" s="10"/>
      <c r="W186" s="64">
        <f t="shared" ref="W186:W197" si="71">IF(G186="","",G186)</f>
        <v>55000</v>
      </c>
      <c r="X186" s="67">
        <f t="shared" ref="X186:X197" si="72">O186/T186</f>
        <v>16620</v>
      </c>
      <c r="Y186" s="10"/>
      <c r="Z186" s="10"/>
      <c r="AA186" s="10"/>
    </row>
    <row r="187" spans="1:27" x14ac:dyDescent="0.25">
      <c r="A187" s="101" t="s">
        <v>285</v>
      </c>
      <c r="B187" s="101" t="s">
        <v>11</v>
      </c>
      <c r="C187" s="101" t="s">
        <v>108</v>
      </c>
      <c r="D187" s="101" t="s">
        <v>238</v>
      </c>
      <c r="E187" s="101" t="s">
        <v>256</v>
      </c>
      <c r="F187" s="101" t="s">
        <v>260</v>
      </c>
      <c r="G187" s="101">
        <v>60000</v>
      </c>
      <c r="H187" s="103" t="s">
        <v>272</v>
      </c>
      <c r="I187" s="103">
        <v>0</v>
      </c>
      <c r="J187" s="104"/>
      <c r="K187" s="104"/>
      <c r="L187" s="104"/>
      <c r="M187" s="105">
        <v>17030</v>
      </c>
      <c r="N187" s="105"/>
      <c r="O187" s="107">
        <f t="shared" si="69"/>
        <v>17030</v>
      </c>
      <c r="P187" s="108"/>
      <c r="R187" s="10"/>
      <c r="S187" s="10"/>
      <c r="T187" s="92">
        <f t="shared" si="70"/>
        <v>1</v>
      </c>
      <c r="U187" s="10"/>
      <c r="W187" s="64">
        <f t="shared" si="71"/>
        <v>60000</v>
      </c>
      <c r="X187" s="67">
        <f t="shared" si="72"/>
        <v>17030</v>
      </c>
      <c r="Y187" s="10"/>
      <c r="Z187" s="10"/>
      <c r="AA187" s="10"/>
    </row>
    <row r="188" spans="1:27" x14ac:dyDescent="0.25">
      <c r="A188" s="101" t="s">
        <v>285</v>
      </c>
      <c r="B188" s="101" t="s">
        <v>11</v>
      </c>
      <c r="C188" s="101" t="s">
        <v>108</v>
      </c>
      <c r="D188" s="101" t="s">
        <v>239</v>
      </c>
      <c r="E188" s="101" t="s">
        <v>254</v>
      </c>
      <c r="F188" s="101"/>
      <c r="G188" s="101">
        <v>80000</v>
      </c>
      <c r="H188" s="103" t="s">
        <v>272</v>
      </c>
      <c r="I188" s="103">
        <v>0</v>
      </c>
      <c r="J188" s="104"/>
      <c r="K188" s="104"/>
      <c r="L188" s="104"/>
      <c r="M188" s="105">
        <v>17710</v>
      </c>
      <c r="N188" s="105"/>
      <c r="O188" s="107">
        <f t="shared" si="69"/>
        <v>17710</v>
      </c>
      <c r="P188" s="108"/>
      <c r="T188" s="92">
        <f t="shared" si="70"/>
        <v>1</v>
      </c>
      <c r="W188" s="64">
        <f t="shared" si="71"/>
        <v>80000</v>
      </c>
      <c r="X188" s="67">
        <f t="shared" si="72"/>
        <v>17710</v>
      </c>
    </row>
    <row r="189" spans="1:27" x14ac:dyDescent="0.25">
      <c r="A189" s="101" t="s">
        <v>285</v>
      </c>
      <c r="B189" s="101" t="s">
        <v>11</v>
      </c>
      <c r="C189" s="101" t="s">
        <v>108</v>
      </c>
      <c r="D189" s="101" t="s">
        <v>243</v>
      </c>
      <c r="E189" s="101"/>
      <c r="F189" s="101"/>
      <c r="G189" s="101">
        <v>65000</v>
      </c>
      <c r="H189" s="103" t="s">
        <v>272</v>
      </c>
      <c r="I189" s="103">
        <v>0</v>
      </c>
      <c r="J189" s="104"/>
      <c r="K189" s="104"/>
      <c r="L189" s="104"/>
      <c r="M189" s="105">
        <v>19680</v>
      </c>
      <c r="N189" s="105"/>
      <c r="O189" s="107">
        <f t="shared" si="69"/>
        <v>19680</v>
      </c>
      <c r="P189" s="108"/>
      <c r="T189" s="92">
        <f t="shared" si="70"/>
        <v>1</v>
      </c>
      <c r="W189" s="64">
        <f t="shared" si="71"/>
        <v>65000</v>
      </c>
      <c r="X189" s="67">
        <f t="shared" si="72"/>
        <v>19680</v>
      </c>
    </row>
    <row r="190" spans="1:27" x14ac:dyDescent="0.25">
      <c r="A190" s="151" t="s">
        <v>280</v>
      </c>
      <c r="B190" s="151" t="s">
        <v>11</v>
      </c>
      <c r="C190" s="151" t="s">
        <v>108</v>
      </c>
      <c r="D190" s="151" t="s">
        <v>367</v>
      </c>
      <c r="E190" s="151"/>
      <c r="F190" s="151"/>
      <c r="G190" s="151"/>
      <c r="H190" s="153" t="s">
        <v>272</v>
      </c>
      <c r="I190" s="153">
        <v>0</v>
      </c>
      <c r="J190" s="154"/>
      <c r="K190" s="154"/>
      <c r="L190" s="154"/>
      <c r="M190" s="155">
        <v>12746.25</v>
      </c>
      <c r="N190" s="155"/>
      <c r="O190" s="157">
        <f t="shared" ref="O190:O200" si="73">M190+N190</f>
        <v>12746.25</v>
      </c>
      <c r="P190" s="158" t="s">
        <v>349</v>
      </c>
      <c r="T190" s="92"/>
      <c r="W190" s="64"/>
      <c r="X190" s="67"/>
    </row>
    <row r="191" spans="1:27" x14ac:dyDescent="0.25">
      <c r="A191" s="101" t="s">
        <v>280</v>
      </c>
      <c r="B191" s="101" t="s">
        <v>11</v>
      </c>
      <c r="C191" s="101" t="s">
        <v>108</v>
      </c>
      <c r="D191" s="101" t="s">
        <v>166</v>
      </c>
      <c r="E191" s="101"/>
      <c r="F191" s="101"/>
      <c r="G191" s="101">
        <v>60000</v>
      </c>
      <c r="H191" s="103" t="s">
        <v>272</v>
      </c>
      <c r="I191" s="103">
        <v>1</v>
      </c>
      <c r="J191" s="104"/>
      <c r="K191" s="104"/>
      <c r="L191" s="104"/>
      <c r="M191" s="105">
        <v>13279.75</v>
      </c>
      <c r="N191" s="105"/>
      <c r="O191" s="107">
        <f t="shared" si="73"/>
        <v>13279.75</v>
      </c>
      <c r="P191" s="108"/>
      <c r="T191" s="92">
        <f t="shared" si="70"/>
        <v>1</v>
      </c>
      <c r="W191" s="64">
        <f t="shared" si="71"/>
        <v>60000</v>
      </c>
      <c r="X191" s="67">
        <f t="shared" si="72"/>
        <v>13279.75</v>
      </c>
    </row>
    <row r="192" spans="1:27" x14ac:dyDescent="0.25">
      <c r="A192" s="151" t="s">
        <v>281</v>
      </c>
      <c r="B192" s="151" t="s">
        <v>11</v>
      </c>
      <c r="C192" s="151" t="s">
        <v>114</v>
      </c>
      <c r="D192" s="151" t="s">
        <v>167</v>
      </c>
      <c r="E192" s="151" t="s">
        <v>254</v>
      </c>
      <c r="F192" s="151" t="s">
        <v>261</v>
      </c>
      <c r="G192" s="151">
        <v>40000</v>
      </c>
      <c r="H192" s="153" t="s">
        <v>272</v>
      </c>
      <c r="I192" s="153">
        <v>1</v>
      </c>
      <c r="J192" s="154"/>
      <c r="K192" s="154">
        <v>0.55000000000000004</v>
      </c>
      <c r="L192" s="154">
        <v>10474</v>
      </c>
      <c r="M192" s="155">
        <v>7158</v>
      </c>
      <c r="N192" s="155"/>
      <c r="O192" s="157">
        <f t="shared" si="73"/>
        <v>7158</v>
      </c>
      <c r="P192" s="158" t="s">
        <v>291</v>
      </c>
      <c r="T192" s="92"/>
      <c r="W192" s="64"/>
      <c r="X192" s="67"/>
    </row>
    <row r="193" spans="1:27" x14ac:dyDescent="0.25">
      <c r="A193" s="151" t="s">
        <v>281</v>
      </c>
      <c r="B193" s="151" t="s">
        <v>11</v>
      </c>
      <c r="C193" s="151" t="s">
        <v>110</v>
      </c>
      <c r="D193" s="151" t="s">
        <v>176</v>
      </c>
      <c r="E193" s="151"/>
      <c r="F193" s="151"/>
      <c r="G193" s="151">
        <v>54000</v>
      </c>
      <c r="H193" s="153" t="s">
        <v>272</v>
      </c>
      <c r="I193" s="153">
        <v>1</v>
      </c>
      <c r="J193" s="154"/>
      <c r="K193" s="154"/>
      <c r="L193" s="154"/>
      <c r="M193" s="155">
        <v>6212</v>
      </c>
      <c r="N193" s="155"/>
      <c r="O193" s="157">
        <f t="shared" si="73"/>
        <v>6212</v>
      </c>
      <c r="P193" s="158" t="s">
        <v>291</v>
      </c>
      <c r="T193" s="92"/>
      <c r="W193" s="64"/>
      <c r="X193" s="67"/>
    </row>
    <row r="194" spans="1:27" x14ac:dyDescent="0.25">
      <c r="A194" s="151" t="s">
        <v>281</v>
      </c>
      <c r="B194" s="151" t="s">
        <v>11</v>
      </c>
      <c r="C194" s="151" t="s">
        <v>110</v>
      </c>
      <c r="D194" s="151" t="s">
        <v>177</v>
      </c>
      <c r="E194" s="151"/>
      <c r="F194" s="151"/>
      <c r="G194" s="151">
        <v>54000</v>
      </c>
      <c r="H194" s="153" t="s">
        <v>273</v>
      </c>
      <c r="I194" s="153">
        <v>1</v>
      </c>
      <c r="J194" s="154"/>
      <c r="K194" s="154"/>
      <c r="L194" s="154"/>
      <c r="M194" s="155">
        <v>12423</v>
      </c>
      <c r="N194" s="155"/>
      <c r="O194" s="157">
        <f t="shared" si="73"/>
        <v>12423</v>
      </c>
      <c r="P194" s="158" t="s">
        <v>291</v>
      </c>
      <c r="T194" s="92"/>
      <c r="W194" s="64"/>
      <c r="X194" s="67"/>
    </row>
    <row r="195" spans="1:27" x14ac:dyDescent="0.25">
      <c r="A195" s="101" t="s">
        <v>285</v>
      </c>
      <c r="B195" s="101" t="s">
        <v>11</v>
      </c>
      <c r="C195" s="101" t="s">
        <v>108</v>
      </c>
      <c r="D195" s="101" t="s">
        <v>223</v>
      </c>
      <c r="E195" s="101" t="s">
        <v>254</v>
      </c>
      <c r="F195" s="101"/>
      <c r="G195" s="101">
        <v>50000</v>
      </c>
      <c r="H195" s="103" t="s">
        <v>272</v>
      </c>
      <c r="I195" s="103">
        <v>1</v>
      </c>
      <c r="J195" s="104"/>
      <c r="K195" s="104">
        <v>0.44</v>
      </c>
      <c r="L195" s="104"/>
      <c r="M195" s="105">
        <v>11340</v>
      </c>
      <c r="N195" s="105"/>
      <c r="O195" s="107">
        <f t="shared" si="73"/>
        <v>11340</v>
      </c>
      <c r="P195" s="108"/>
      <c r="T195" s="92">
        <f t="shared" si="70"/>
        <v>1</v>
      </c>
      <c r="W195" s="64">
        <f t="shared" si="71"/>
        <v>50000</v>
      </c>
      <c r="X195" s="67">
        <f t="shared" si="72"/>
        <v>11340</v>
      </c>
    </row>
    <row r="196" spans="1:27" x14ac:dyDescent="0.25">
      <c r="A196" s="101" t="s">
        <v>285</v>
      </c>
      <c r="B196" s="101" t="s">
        <v>11</v>
      </c>
      <c r="C196" s="101" t="s">
        <v>108</v>
      </c>
      <c r="D196" s="101" t="s">
        <v>224</v>
      </c>
      <c r="E196" s="101" t="s">
        <v>257</v>
      </c>
      <c r="F196" s="101"/>
      <c r="G196" s="101">
        <v>50000</v>
      </c>
      <c r="H196" s="103" t="s">
        <v>272</v>
      </c>
      <c r="I196" s="103">
        <v>1</v>
      </c>
      <c r="J196" s="104"/>
      <c r="K196" s="104">
        <v>0.44</v>
      </c>
      <c r="L196" s="104"/>
      <c r="M196" s="105">
        <v>11690</v>
      </c>
      <c r="N196" s="105"/>
      <c r="O196" s="107">
        <f t="shared" si="73"/>
        <v>11690</v>
      </c>
      <c r="P196" s="108"/>
      <c r="T196" s="92">
        <f t="shared" si="70"/>
        <v>1</v>
      </c>
      <c r="W196" s="64">
        <f t="shared" si="71"/>
        <v>50000</v>
      </c>
      <c r="X196" s="67">
        <f t="shared" si="72"/>
        <v>11690</v>
      </c>
    </row>
    <row r="197" spans="1:27" x14ac:dyDescent="0.25">
      <c r="A197" s="101" t="s">
        <v>285</v>
      </c>
      <c r="B197" s="101" t="s">
        <v>340</v>
      </c>
      <c r="C197" s="101" t="s">
        <v>115</v>
      </c>
      <c r="D197" s="101" t="s">
        <v>240</v>
      </c>
      <c r="E197" s="101" t="s">
        <v>254</v>
      </c>
      <c r="F197" s="101" t="s">
        <v>260</v>
      </c>
      <c r="G197" s="101">
        <v>60000</v>
      </c>
      <c r="H197" s="103" t="s">
        <v>272</v>
      </c>
      <c r="I197" s="103">
        <v>1</v>
      </c>
      <c r="J197" s="104"/>
      <c r="K197" s="104"/>
      <c r="L197" s="104"/>
      <c r="M197" s="105">
        <v>9396</v>
      </c>
      <c r="N197" s="105"/>
      <c r="O197" s="107">
        <f>M197+N197</f>
        <v>9396</v>
      </c>
      <c r="P197" s="108"/>
      <c r="R197" s="194"/>
      <c r="S197" s="50"/>
      <c r="T197" s="92">
        <f t="shared" si="70"/>
        <v>1</v>
      </c>
      <c r="U197" s="195"/>
      <c r="V197" s="196"/>
      <c r="W197" s="64">
        <f t="shared" si="71"/>
        <v>60000</v>
      </c>
      <c r="X197" s="67">
        <f t="shared" si="72"/>
        <v>9396</v>
      </c>
      <c r="Y197" s="197"/>
      <c r="Z197" s="198"/>
      <c r="AA197" s="199"/>
    </row>
    <row r="198" spans="1:27" x14ac:dyDescent="0.25">
      <c r="A198" s="151" t="s">
        <v>278</v>
      </c>
      <c r="B198" s="151" t="s">
        <v>11</v>
      </c>
      <c r="C198" s="151" t="s">
        <v>119</v>
      </c>
      <c r="D198" s="151" t="s">
        <v>364</v>
      </c>
      <c r="E198" s="151" t="s">
        <v>255</v>
      </c>
      <c r="F198" s="151" t="s">
        <v>368</v>
      </c>
      <c r="G198" s="151"/>
      <c r="H198" s="153" t="s">
        <v>272</v>
      </c>
      <c r="I198" s="153"/>
      <c r="J198" s="154"/>
      <c r="K198" s="154"/>
      <c r="L198" s="154"/>
      <c r="M198" s="155">
        <v>1250.6300000000001</v>
      </c>
      <c r="N198" s="155"/>
      <c r="O198" s="157">
        <f t="shared" si="73"/>
        <v>1250.6300000000001</v>
      </c>
      <c r="P198" s="158" t="s">
        <v>349</v>
      </c>
      <c r="T198" s="92"/>
      <c r="W198" s="64"/>
      <c r="X198" s="67"/>
    </row>
    <row r="199" spans="1:27" x14ac:dyDescent="0.25">
      <c r="A199" s="151" t="s">
        <v>278</v>
      </c>
      <c r="B199" s="151" t="s">
        <v>11</v>
      </c>
      <c r="C199" s="151" t="s">
        <v>108</v>
      </c>
      <c r="D199" s="151" t="s">
        <v>365</v>
      </c>
      <c r="E199" s="151" t="s">
        <v>254</v>
      </c>
      <c r="F199" s="151" t="s">
        <v>260</v>
      </c>
      <c r="G199" s="151"/>
      <c r="H199" s="153" t="s">
        <v>273</v>
      </c>
      <c r="I199" s="153">
        <v>1</v>
      </c>
      <c r="J199" s="154"/>
      <c r="K199" s="154"/>
      <c r="L199" s="154"/>
      <c r="M199" s="155"/>
      <c r="N199" s="155"/>
      <c r="O199" s="157">
        <f t="shared" si="73"/>
        <v>0</v>
      </c>
      <c r="P199" s="158" t="s">
        <v>349</v>
      </c>
      <c r="T199" s="92"/>
      <c r="W199" s="64"/>
      <c r="X199" s="67"/>
    </row>
    <row r="200" spans="1:27" x14ac:dyDescent="0.25">
      <c r="A200" s="151" t="s">
        <v>279</v>
      </c>
      <c r="B200" s="151" t="s">
        <v>339</v>
      </c>
      <c r="C200" s="151" t="s">
        <v>108</v>
      </c>
      <c r="D200" s="151" t="s">
        <v>366</v>
      </c>
      <c r="E200" s="151" t="s">
        <v>254</v>
      </c>
      <c r="F200" s="151" t="s">
        <v>260</v>
      </c>
      <c r="G200" s="151"/>
      <c r="H200" s="153" t="s">
        <v>272</v>
      </c>
      <c r="I200" s="153">
        <v>1</v>
      </c>
      <c r="J200" s="154"/>
      <c r="K200" s="154"/>
      <c r="L200" s="154"/>
      <c r="M200" s="155">
        <v>3731</v>
      </c>
      <c r="N200" s="155"/>
      <c r="O200" s="157">
        <f t="shared" si="73"/>
        <v>3731</v>
      </c>
      <c r="P200" s="158" t="s">
        <v>349</v>
      </c>
      <c r="T200" s="92"/>
      <c r="W200" s="64"/>
      <c r="X200" s="67"/>
    </row>
  </sheetData>
  <autoFilter ref="R6:AA187"/>
  <sortState ref="R7:AL144">
    <sortCondition ref="T7:T144"/>
    <sortCondition ref="U7:U144"/>
    <sortCondition ref="W7:W144"/>
  </sortState>
  <mergeCells count="19">
    <mergeCell ref="AX5:AY5"/>
    <mergeCell ref="AN32:AP32"/>
    <mergeCell ref="AZ5:BA5"/>
    <mergeCell ref="AJ7:AK7"/>
    <mergeCell ref="AJ12:AK12"/>
    <mergeCell ref="AU5:AU6"/>
    <mergeCell ref="AJ17:AK17"/>
    <mergeCell ref="AD18:AD19"/>
    <mergeCell ref="AE18:AE19"/>
    <mergeCell ref="AD38:AF38"/>
    <mergeCell ref="AC35:AG37"/>
    <mergeCell ref="AV5:AW5"/>
    <mergeCell ref="AD26:AE26"/>
    <mergeCell ref="AF26:AG26"/>
    <mergeCell ref="AC17:AE17"/>
    <mergeCell ref="AC7:AE7"/>
    <mergeCell ref="AC12:AE12"/>
    <mergeCell ref="AC26:AC27"/>
    <mergeCell ref="AC18:AC19"/>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85"/>
  <sheetViews>
    <sheetView zoomScale="80" zoomScaleNormal="80" workbookViewId="0">
      <selection activeCell="A3" sqref="A3"/>
    </sheetView>
  </sheetViews>
  <sheetFormatPr defaultRowHeight="15" x14ac:dyDescent="0.25"/>
  <cols>
    <col min="1" max="1" width="5.85546875" style="51" customWidth="1"/>
    <col min="2" max="6" width="9.140625" customWidth="1"/>
    <col min="8" max="8" width="15.42578125" bestFit="1" customWidth="1"/>
    <col min="9" max="9" width="26" bestFit="1" customWidth="1"/>
    <col min="10" max="10" width="14.42578125" bestFit="1" customWidth="1"/>
    <col min="11" max="11" width="14.5703125" customWidth="1"/>
    <col min="13" max="13" width="12.140625" customWidth="1"/>
    <col min="23" max="23" width="14" customWidth="1"/>
    <col min="25" max="25" width="10.85546875" customWidth="1"/>
    <col min="27" max="27" width="13.140625" customWidth="1"/>
    <col min="28" max="28" width="13.140625" style="90" customWidth="1"/>
    <col min="29" max="29" width="16.28515625" style="51" bestFit="1" customWidth="1"/>
    <col min="30" max="30" width="24.85546875" style="51" customWidth="1"/>
    <col min="31" max="31" width="2.85546875" style="51" customWidth="1"/>
    <col min="32" max="32" width="3" style="51" customWidth="1"/>
    <col min="33" max="33" width="18.28515625" style="51" customWidth="1"/>
    <col min="34" max="34" width="12.7109375" style="51" customWidth="1"/>
    <col min="35" max="35" width="13.85546875" style="51" customWidth="1"/>
    <col min="36" max="16384" width="9.140625" style="51"/>
  </cols>
  <sheetData>
    <row r="1" spans="1:35" ht="21" x14ac:dyDescent="0.35">
      <c r="A1" s="213" t="s">
        <v>406</v>
      </c>
      <c r="B1" s="90"/>
      <c r="C1" s="90"/>
      <c r="D1" s="90"/>
      <c r="E1" s="90"/>
      <c r="F1" s="90"/>
      <c r="G1" s="90"/>
      <c r="H1" s="90"/>
      <c r="I1" s="90"/>
      <c r="J1" s="90"/>
      <c r="K1" s="90"/>
      <c r="L1" s="90"/>
      <c r="M1" s="90"/>
      <c r="N1" s="90"/>
      <c r="O1" s="90"/>
      <c r="P1" s="90"/>
      <c r="Q1" s="90"/>
      <c r="R1" s="90"/>
      <c r="S1" s="90"/>
      <c r="T1" s="90"/>
      <c r="U1" s="90"/>
      <c r="V1" s="90"/>
      <c r="W1" s="90"/>
      <c r="X1" s="90"/>
      <c r="Y1" s="90"/>
      <c r="Z1" s="90"/>
      <c r="AA1" s="90"/>
    </row>
    <row r="2" spans="1:35" ht="18.75" x14ac:dyDescent="0.3">
      <c r="A2" s="148" t="str">
        <f>'Summary of Results'!A1</f>
        <v>Commercial Convection Ovens</v>
      </c>
      <c r="B2" s="90"/>
      <c r="C2" s="90"/>
      <c r="D2" s="90"/>
      <c r="E2" s="90"/>
      <c r="F2" s="90"/>
      <c r="G2" s="90"/>
      <c r="H2" s="90"/>
      <c r="I2" s="90"/>
      <c r="J2" s="90"/>
      <c r="K2" s="90"/>
      <c r="L2" s="90"/>
      <c r="M2" s="90"/>
      <c r="N2" s="90"/>
      <c r="O2" s="90"/>
      <c r="P2" s="90"/>
      <c r="Q2" s="90"/>
      <c r="R2" s="90"/>
      <c r="S2" s="90"/>
      <c r="T2" s="90"/>
      <c r="U2" s="90"/>
      <c r="V2" s="90"/>
      <c r="W2" s="90"/>
      <c r="X2" s="90"/>
      <c r="Y2" s="90"/>
      <c r="Z2" s="90"/>
      <c r="AA2" s="90"/>
    </row>
    <row r="3" spans="1:35" ht="9.75" customHeight="1" x14ac:dyDescent="0.25">
      <c r="B3" s="90"/>
      <c r="C3" s="90"/>
      <c r="D3" s="90"/>
      <c r="E3" s="90"/>
      <c r="F3" s="90"/>
      <c r="G3" s="90"/>
      <c r="H3" s="90"/>
      <c r="I3" s="90"/>
      <c r="J3" s="90"/>
      <c r="K3" s="90"/>
      <c r="L3" s="90"/>
      <c r="M3" s="90"/>
      <c r="N3" s="90"/>
      <c r="O3" s="90"/>
      <c r="P3" s="90"/>
      <c r="Q3" s="90"/>
      <c r="R3" s="90"/>
      <c r="S3" s="90"/>
      <c r="T3" s="90"/>
      <c r="U3" s="90"/>
      <c r="V3" s="90"/>
      <c r="W3" s="90"/>
      <c r="X3" s="90"/>
      <c r="Y3" s="90"/>
      <c r="Z3" s="90"/>
      <c r="AA3" s="90"/>
    </row>
    <row r="4" spans="1:35" x14ac:dyDescent="0.25">
      <c r="A4" s="163" t="s">
        <v>398</v>
      </c>
      <c r="B4" s="163"/>
      <c r="C4" s="163"/>
      <c r="D4" s="163"/>
      <c r="E4" s="163"/>
      <c r="F4" s="163"/>
      <c r="G4" s="163"/>
      <c r="H4" s="163"/>
      <c r="I4" s="163"/>
      <c r="J4" s="163"/>
      <c r="K4" s="163"/>
    </row>
    <row r="5" spans="1:35" x14ac:dyDescent="0.25">
      <c r="A5" s="164" t="s">
        <v>399</v>
      </c>
      <c r="B5" s="164"/>
      <c r="C5" s="164"/>
      <c r="D5" s="164"/>
      <c r="E5" s="164"/>
      <c r="F5" s="164"/>
      <c r="G5" s="164"/>
      <c r="H5" s="164"/>
      <c r="I5" s="164"/>
      <c r="J5" s="90"/>
      <c r="K5" s="90"/>
      <c r="L5" s="90"/>
      <c r="M5" s="90"/>
      <c r="N5" s="90"/>
      <c r="O5" s="90"/>
      <c r="P5" s="90"/>
      <c r="Q5" s="90"/>
      <c r="R5" s="90"/>
      <c r="S5" s="90"/>
      <c r="T5" s="90"/>
      <c r="U5" s="90"/>
      <c r="V5" s="90"/>
      <c r="W5" s="90"/>
      <c r="X5" s="90"/>
      <c r="Y5" s="90"/>
      <c r="Z5" s="90"/>
      <c r="AA5" s="90"/>
      <c r="AG5" s="257" t="str">
        <f>L6</f>
        <v>Power (Btu/h) per Oven Cavity</v>
      </c>
      <c r="AH5" s="257" t="s">
        <v>403</v>
      </c>
      <c r="AI5" s="257" t="s">
        <v>404</v>
      </c>
    </row>
    <row r="6" spans="1:35" x14ac:dyDescent="0.25">
      <c r="B6" s="6" t="s">
        <v>83</v>
      </c>
      <c r="C6" s="6" t="s">
        <v>85</v>
      </c>
      <c r="D6" s="6" t="s">
        <v>81</v>
      </c>
      <c r="E6" s="6" t="s">
        <v>2</v>
      </c>
      <c r="F6" s="6" t="s">
        <v>3</v>
      </c>
      <c r="G6" s="6" t="s">
        <v>86</v>
      </c>
      <c r="H6" s="6" t="s">
        <v>106</v>
      </c>
      <c r="I6" s="6" t="s">
        <v>82</v>
      </c>
      <c r="J6" s="6" t="s">
        <v>253</v>
      </c>
      <c r="K6" s="6" t="s">
        <v>258</v>
      </c>
      <c r="L6" s="6" t="s">
        <v>270</v>
      </c>
      <c r="M6" s="9" t="s">
        <v>271</v>
      </c>
      <c r="N6" s="9" t="s">
        <v>89</v>
      </c>
      <c r="O6" s="6" t="s">
        <v>275</v>
      </c>
      <c r="P6" s="6" t="s">
        <v>276</v>
      </c>
      <c r="Q6" s="9" t="s">
        <v>397</v>
      </c>
      <c r="R6" s="6" t="s">
        <v>84</v>
      </c>
      <c r="S6" s="55" t="s">
        <v>12</v>
      </c>
      <c r="T6" s="55" t="s">
        <v>88</v>
      </c>
      <c r="U6" s="55" t="s">
        <v>5</v>
      </c>
      <c r="V6" s="68" t="s">
        <v>6</v>
      </c>
      <c r="W6" s="55" t="s">
        <v>7</v>
      </c>
      <c r="X6" s="6" t="s">
        <v>8</v>
      </c>
      <c r="Y6" s="7" t="s">
        <v>9</v>
      </c>
      <c r="Z6" s="7" t="s">
        <v>315</v>
      </c>
      <c r="AA6" s="7" t="s">
        <v>316</v>
      </c>
      <c r="AB6" s="7" t="s">
        <v>401</v>
      </c>
      <c r="AC6" s="7" t="s">
        <v>396</v>
      </c>
      <c r="AD6" s="7" t="s">
        <v>402</v>
      </c>
      <c r="AG6" s="257"/>
      <c r="AH6" s="257"/>
      <c r="AI6" s="257"/>
    </row>
    <row r="7" spans="1:35" x14ac:dyDescent="0.25">
      <c r="B7" s="91"/>
      <c r="C7" s="91" t="s">
        <v>279</v>
      </c>
      <c r="D7" s="83"/>
      <c r="E7" s="91" t="s">
        <v>11</v>
      </c>
      <c r="F7" s="91"/>
      <c r="G7" s="91"/>
      <c r="H7" s="91" t="s">
        <v>108</v>
      </c>
      <c r="I7" s="91" t="s">
        <v>123</v>
      </c>
      <c r="J7" s="91" t="s">
        <v>254</v>
      </c>
      <c r="K7" s="91" t="s">
        <v>260</v>
      </c>
      <c r="L7" s="91">
        <v>50000</v>
      </c>
      <c r="M7" s="60" t="s">
        <v>273</v>
      </c>
      <c r="N7" s="60">
        <v>0</v>
      </c>
      <c r="O7" s="59"/>
      <c r="P7" s="59"/>
      <c r="Q7" s="59"/>
      <c r="R7" s="59"/>
      <c r="S7" s="71">
        <v>7015</v>
      </c>
      <c r="T7" s="71">
        <v>305.98</v>
      </c>
      <c r="U7" s="66"/>
      <c r="V7" s="64"/>
      <c r="W7" s="84">
        <f t="shared" ref="W7:W38" si="0">S7+T7</f>
        <v>7320.98</v>
      </c>
      <c r="X7" s="92"/>
      <c r="Y7" s="49"/>
      <c r="Z7" s="91">
        <f t="shared" ref="Z7:Z38" si="1">IF(M7="Single",1,IF(M7="Double",2,IF(M7="Quadrouple",4,"")))</f>
        <v>2</v>
      </c>
      <c r="AA7" s="125">
        <f t="shared" ref="AA7:AA38" si="2">W7/Z7</f>
        <v>3660.49</v>
      </c>
      <c r="AB7" s="125">
        <f>AA7/(L7/1000)</f>
        <v>73.209800000000001</v>
      </c>
      <c r="AC7" s="166">
        <f>(AVERAGE($AA$7:$AA$69,$AA$78:$AA$92)-AA7)/_xlfn.STDEV.P($AA$7:$AA$69,$AA$78:$AA$92)</f>
        <v>0.83714496914394332</v>
      </c>
      <c r="AD7" s="166">
        <f>(AVERAGE($AB$7:$AB$69,$AB$78:$AB$92)-AB7)/_xlfn.STDEV.P($AB$7:$AB$69,$AB$78:$AB$92)</f>
        <v>0.70680701476578889</v>
      </c>
      <c r="AG7" s="51">
        <f t="shared" ref="AG7:AG70" si="3">L7</f>
        <v>50000</v>
      </c>
      <c r="AH7" s="212">
        <f t="shared" ref="AH7:AH70" si="4">AA7</f>
        <v>3660.49</v>
      </c>
      <c r="AI7" s="209">
        <f>AB7</f>
        <v>73.209800000000001</v>
      </c>
    </row>
    <row r="8" spans="1:35" x14ac:dyDescent="0.25">
      <c r="B8" s="91"/>
      <c r="C8" s="91" t="s">
        <v>279</v>
      </c>
      <c r="D8" s="83"/>
      <c r="E8" s="91" t="s">
        <v>11</v>
      </c>
      <c r="F8" s="91"/>
      <c r="G8" s="91"/>
      <c r="H8" s="91" t="s">
        <v>108</v>
      </c>
      <c r="I8" s="91" t="s">
        <v>124</v>
      </c>
      <c r="J8" s="91" t="s">
        <v>254</v>
      </c>
      <c r="K8" s="91" t="s">
        <v>260</v>
      </c>
      <c r="L8" s="91">
        <v>50000</v>
      </c>
      <c r="M8" s="60" t="s">
        <v>273</v>
      </c>
      <c r="N8" s="60">
        <v>0</v>
      </c>
      <c r="O8" s="59"/>
      <c r="P8" s="59"/>
      <c r="Q8" s="59"/>
      <c r="R8" s="59"/>
      <c r="S8" s="71">
        <v>12460.01</v>
      </c>
      <c r="T8" s="71"/>
      <c r="U8" s="66"/>
      <c r="V8" s="64"/>
      <c r="W8" s="84">
        <f t="shared" si="0"/>
        <v>12460.01</v>
      </c>
      <c r="X8" s="92"/>
      <c r="Y8" s="49"/>
      <c r="Z8" s="91">
        <f t="shared" si="1"/>
        <v>2</v>
      </c>
      <c r="AA8" s="125">
        <f t="shared" si="2"/>
        <v>6230.0050000000001</v>
      </c>
      <c r="AB8" s="125">
        <f t="shared" ref="AB8:AB71" si="5">AA8/(L8/1000)</f>
        <v>124.6001</v>
      </c>
      <c r="AC8" s="166">
        <f t="shared" ref="AC8:AC71" si="6">(AVERAGE($AA$7:$AA$69,$AA$78:$AA$92)-AA8)/_xlfn.STDEV.P($AA$7:$AA$69,$AA$78:$AA$92)</f>
        <v>0.20736295654370931</v>
      </c>
      <c r="AD8" s="166">
        <f t="shared" ref="AD8:AD71" si="7">(AVERAGE($AB$7:$AB$69,$AB$78:$AB$92)-AB8)/_xlfn.STDEV.P($AB$7:$AB$69,$AB$78:$AB$92)</f>
        <v>0.10993413847317386</v>
      </c>
      <c r="AG8" s="51">
        <f t="shared" si="3"/>
        <v>50000</v>
      </c>
      <c r="AH8" s="212">
        <f t="shared" si="4"/>
        <v>6230.0050000000001</v>
      </c>
      <c r="AI8" s="209">
        <f t="shared" ref="AI8:AI71" si="8">AB8</f>
        <v>124.6001</v>
      </c>
    </row>
    <row r="9" spans="1:35" x14ac:dyDescent="0.25">
      <c r="B9" s="91"/>
      <c r="C9" s="91" t="s">
        <v>279</v>
      </c>
      <c r="D9" s="83"/>
      <c r="E9" s="91" t="s">
        <v>11</v>
      </c>
      <c r="F9" s="91"/>
      <c r="G9" s="91"/>
      <c r="H9" s="91" t="s">
        <v>108</v>
      </c>
      <c r="I9" s="91" t="s">
        <v>125</v>
      </c>
      <c r="J9" s="91" t="s">
        <v>254</v>
      </c>
      <c r="K9" s="91" t="s">
        <v>260</v>
      </c>
      <c r="L9" s="91">
        <v>55000</v>
      </c>
      <c r="M9" s="60" t="s">
        <v>272</v>
      </c>
      <c r="N9" s="60">
        <v>0</v>
      </c>
      <c r="O9" s="59"/>
      <c r="P9" s="59"/>
      <c r="Q9" s="59"/>
      <c r="R9" s="59"/>
      <c r="S9" s="71">
        <v>8217.01</v>
      </c>
      <c r="T9" s="71"/>
      <c r="U9" s="66"/>
      <c r="V9" s="64"/>
      <c r="W9" s="84">
        <f t="shared" si="0"/>
        <v>8217.01</v>
      </c>
      <c r="X9" s="92"/>
      <c r="Y9" s="49"/>
      <c r="Z9" s="91">
        <f t="shared" si="1"/>
        <v>1</v>
      </c>
      <c r="AA9" s="125">
        <f t="shared" si="2"/>
        <v>8217.01</v>
      </c>
      <c r="AB9" s="125">
        <f t="shared" si="5"/>
        <v>149.40018181818184</v>
      </c>
      <c r="AC9" s="166">
        <f t="shared" si="6"/>
        <v>-0.27964724107986083</v>
      </c>
      <c r="AD9" s="166">
        <f t="shared" si="7"/>
        <v>-0.17810652614856176</v>
      </c>
      <c r="AG9" s="51">
        <f t="shared" si="3"/>
        <v>55000</v>
      </c>
      <c r="AH9" s="212">
        <f t="shared" si="4"/>
        <v>8217.01</v>
      </c>
      <c r="AI9" s="209">
        <f t="shared" si="8"/>
        <v>149.40018181818184</v>
      </c>
    </row>
    <row r="10" spans="1:35" x14ac:dyDescent="0.25">
      <c r="B10" s="91"/>
      <c r="C10" s="91" t="s">
        <v>279</v>
      </c>
      <c r="D10" s="83"/>
      <c r="E10" s="91" t="s">
        <v>11</v>
      </c>
      <c r="F10" s="91"/>
      <c r="G10" s="91"/>
      <c r="H10" s="91" t="s">
        <v>108</v>
      </c>
      <c r="I10" s="91" t="s">
        <v>126</v>
      </c>
      <c r="J10" s="91" t="s">
        <v>254</v>
      </c>
      <c r="K10" s="91" t="s">
        <v>260</v>
      </c>
      <c r="L10" s="91">
        <v>60000</v>
      </c>
      <c r="M10" s="60" t="s">
        <v>272</v>
      </c>
      <c r="N10" s="60">
        <v>0</v>
      </c>
      <c r="O10" s="59"/>
      <c r="P10" s="59"/>
      <c r="Q10" s="59"/>
      <c r="R10" s="59"/>
      <c r="S10" s="71">
        <v>8454.01</v>
      </c>
      <c r="T10" s="71"/>
      <c r="U10" s="66"/>
      <c r="V10" s="64"/>
      <c r="W10" s="84">
        <f t="shared" si="0"/>
        <v>8454.01</v>
      </c>
      <c r="X10" s="92"/>
      <c r="Y10" s="49"/>
      <c r="Z10" s="91">
        <f t="shared" si="1"/>
        <v>1</v>
      </c>
      <c r="AA10" s="125">
        <f t="shared" si="2"/>
        <v>8454.01</v>
      </c>
      <c r="AB10" s="125">
        <f t="shared" si="5"/>
        <v>140.90016666666668</v>
      </c>
      <c r="AC10" s="166">
        <f t="shared" si="6"/>
        <v>-0.3377353771624505</v>
      </c>
      <c r="AD10" s="166">
        <f t="shared" si="7"/>
        <v>-7.9383060980705966E-2</v>
      </c>
      <c r="AG10" s="51">
        <f t="shared" si="3"/>
        <v>60000</v>
      </c>
      <c r="AH10" s="212">
        <f t="shared" si="4"/>
        <v>8454.01</v>
      </c>
      <c r="AI10" s="209">
        <f t="shared" si="8"/>
        <v>140.90016666666668</v>
      </c>
    </row>
    <row r="11" spans="1:35" x14ac:dyDescent="0.25">
      <c r="B11" s="91"/>
      <c r="C11" s="91" t="s">
        <v>279</v>
      </c>
      <c r="D11" s="83"/>
      <c r="E11" s="91" t="s">
        <v>11</v>
      </c>
      <c r="F11" s="91"/>
      <c r="G11" s="91"/>
      <c r="H11" s="91" t="s">
        <v>108</v>
      </c>
      <c r="I11" s="91" t="s">
        <v>127</v>
      </c>
      <c r="J11" s="91" t="s">
        <v>254</v>
      </c>
      <c r="K11" s="91" t="s">
        <v>260</v>
      </c>
      <c r="L11" s="91">
        <v>80000</v>
      </c>
      <c r="M11" s="60" t="s">
        <v>272</v>
      </c>
      <c r="N11" s="60">
        <v>0</v>
      </c>
      <c r="O11" s="59"/>
      <c r="P11" s="59"/>
      <c r="Q11" s="59"/>
      <c r="R11" s="59"/>
      <c r="S11" s="71">
        <v>8696.01</v>
      </c>
      <c r="T11" s="71"/>
      <c r="U11" s="66"/>
      <c r="V11" s="64"/>
      <c r="W11" s="84">
        <f t="shared" si="0"/>
        <v>8696.01</v>
      </c>
      <c r="X11" s="92"/>
      <c r="Y11" s="49"/>
      <c r="Z11" s="91">
        <f t="shared" si="1"/>
        <v>1</v>
      </c>
      <c r="AA11" s="125">
        <f t="shared" si="2"/>
        <v>8696.01</v>
      </c>
      <c r="AB11" s="125">
        <f t="shared" si="5"/>
        <v>108.700125</v>
      </c>
      <c r="AC11" s="166">
        <f t="shared" si="6"/>
        <v>-0.39704900134804844</v>
      </c>
      <c r="AD11" s="166">
        <f t="shared" si="7"/>
        <v>0.29460447141987139</v>
      </c>
      <c r="AG11" s="51">
        <f t="shared" si="3"/>
        <v>80000</v>
      </c>
      <c r="AH11" s="212">
        <f t="shared" si="4"/>
        <v>8696.01</v>
      </c>
      <c r="AI11" s="209">
        <f t="shared" si="8"/>
        <v>108.700125</v>
      </c>
    </row>
    <row r="12" spans="1:35" x14ac:dyDescent="0.25">
      <c r="B12" s="91"/>
      <c r="C12" s="91" t="s">
        <v>279</v>
      </c>
      <c r="D12" s="83"/>
      <c r="E12" s="91" t="s">
        <v>11</v>
      </c>
      <c r="F12" s="91"/>
      <c r="G12" s="91"/>
      <c r="H12" s="91" t="s">
        <v>109</v>
      </c>
      <c r="I12" s="91" t="s">
        <v>128</v>
      </c>
      <c r="J12" s="91" t="s">
        <v>254</v>
      </c>
      <c r="K12" s="91" t="s">
        <v>261</v>
      </c>
      <c r="L12" s="91">
        <v>53000</v>
      </c>
      <c r="M12" s="60" t="s">
        <v>272</v>
      </c>
      <c r="N12" s="60">
        <v>0</v>
      </c>
      <c r="O12" s="59"/>
      <c r="P12" s="59"/>
      <c r="Q12" s="59"/>
      <c r="R12" s="59"/>
      <c r="S12" s="71">
        <v>2508.0100000000002</v>
      </c>
      <c r="T12" s="71"/>
      <c r="U12" s="66"/>
      <c r="V12" s="64"/>
      <c r="W12" s="84">
        <f t="shared" si="0"/>
        <v>2508.0100000000002</v>
      </c>
      <c r="X12" s="92"/>
      <c r="Y12" s="49"/>
      <c r="Z12" s="91">
        <f t="shared" si="1"/>
        <v>1</v>
      </c>
      <c r="AA12" s="125">
        <f t="shared" si="2"/>
        <v>2508.0100000000002</v>
      </c>
      <c r="AB12" s="125">
        <f t="shared" si="5"/>
        <v>47.320943396226419</v>
      </c>
      <c r="AC12" s="166">
        <f t="shared" si="6"/>
        <v>1.1196150749349261</v>
      </c>
      <c r="AD12" s="166">
        <f t="shared" si="7"/>
        <v>1.0074932591547376</v>
      </c>
      <c r="AG12" s="51">
        <f t="shared" si="3"/>
        <v>53000</v>
      </c>
      <c r="AH12" s="212">
        <f t="shared" si="4"/>
        <v>2508.0100000000002</v>
      </c>
      <c r="AI12" s="209">
        <f t="shared" si="8"/>
        <v>47.320943396226419</v>
      </c>
    </row>
    <row r="13" spans="1:35" x14ac:dyDescent="0.25">
      <c r="B13" s="91"/>
      <c r="C13" s="91" t="s">
        <v>279</v>
      </c>
      <c r="D13" s="83"/>
      <c r="E13" s="91" t="s">
        <v>11</v>
      </c>
      <c r="F13" s="91"/>
      <c r="G13" s="91"/>
      <c r="H13" s="91" t="s">
        <v>110</v>
      </c>
      <c r="I13" s="91" t="s">
        <v>130</v>
      </c>
      <c r="J13" s="91"/>
      <c r="K13" s="91" t="s">
        <v>262</v>
      </c>
      <c r="L13" s="91">
        <v>52000</v>
      </c>
      <c r="M13" s="60" t="s">
        <v>272</v>
      </c>
      <c r="N13" s="60">
        <v>0</v>
      </c>
      <c r="O13" s="59"/>
      <c r="P13" s="59"/>
      <c r="Q13" s="59"/>
      <c r="R13" s="59"/>
      <c r="S13" s="71">
        <v>3243</v>
      </c>
      <c r="T13" s="71"/>
      <c r="U13" s="66"/>
      <c r="V13" s="64"/>
      <c r="W13" s="84">
        <f t="shared" si="0"/>
        <v>3243</v>
      </c>
      <c r="X13" s="92"/>
      <c r="Y13" s="49"/>
      <c r="Z13" s="91">
        <f t="shared" si="1"/>
        <v>1</v>
      </c>
      <c r="AA13" s="125">
        <f t="shared" si="2"/>
        <v>3243</v>
      </c>
      <c r="AB13" s="125">
        <f t="shared" si="5"/>
        <v>62.365384615384613</v>
      </c>
      <c r="AC13" s="166">
        <f t="shared" si="6"/>
        <v>0.93947077476892371</v>
      </c>
      <c r="AD13" s="166">
        <f t="shared" si="7"/>
        <v>0.83275952725019298</v>
      </c>
      <c r="AG13" s="51">
        <f t="shared" si="3"/>
        <v>52000</v>
      </c>
      <c r="AH13" s="212">
        <f t="shared" si="4"/>
        <v>3243</v>
      </c>
      <c r="AI13" s="209">
        <f t="shared" si="8"/>
        <v>62.365384615384613</v>
      </c>
    </row>
    <row r="14" spans="1:35" x14ac:dyDescent="0.25">
      <c r="B14" s="91"/>
      <c r="C14" s="91" t="s">
        <v>279</v>
      </c>
      <c r="D14" s="83"/>
      <c r="E14" s="91" t="s">
        <v>11</v>
      </c>
      <c r="F14" s="91"/>
      <c r="G14" s="91"/>
      <c r="H14" s="91" t="s">
        <v>111</v>
      </c>
      <c r="I14" s="91" t="s">
        <v>132</v>
      </c>
      <c r="J14" s="91"/>
      <c r="K14" s="91" t="s">
        <v>260</v>
      </c>
      <c r="L14" s="91">
        <v>44000</v>
      </c>
      <c r="M14" s="60" t="s">
        <v>272</v>
      </c>
      <c r="N14" s="60">
        <v>0</v>
      </c>
      <c r="O14" s="59"/>
      <c r="P14" s="59"/>
      <c r="Q14" s="59"/>
      <c r="R14" s="59"/>
      <c r="S14" s="71">
        <v>3280</v>
      </c>
      <c r="T14" s="71"/>
      <c r="U14" s="66"/>
      <c r="V14" s="64"/>
      <c r="W14" s="84">
        <f t="shared" si="0"/>
        <v>3280</v>
      </c>
      <c r="X14" s="92"/>
      <c r="Y14" s="49"/>
      <c r="Z14" s="91">
        <f t="shared" si="1"/>
        <v>1</v>
      </c>
      <c r="AA14" s="125">
        <f t="shared" si="2"/>
        <v>3280</v>
      </c>
      <c r="AB14" s="125">
        <f t="shared" si="5"/>
        <v>74.545454545454547</v>
      </c>
      <c r="AC14" s="166">
        <f t="shared" si="6"/>
        <v>0.93040216280666288</v>
      </c>
      <c r="AD14" s="166">
        <f t="shared" si="7"/>
        <v>0.69129404888937329</v>
      </c>
      <c r="AG14" s="51">
        <f t="shared" si="3"/>
        <v>44000</v>
      </c>
      <c r="AH14" s="212">
        <f t="shared" si="4"/>
        <v>3280</v>
      </c>
      <c r="AI14" s="209">
        <f t="shared" si="8"/>
        <v>74.545454545454547</v>
      </c>
    </row>
    <row r="15" spans="1:35" x14ac:dyDescent="0.25">
      <c r="B15" s="91"/>
      <c r="C15" s="91" t="s">
        <v>279</v>
      </c>
      <c r="D15" s="83"/>
      <c r="E15" s="91" t="s">
        <v>11</v>
      </c>
      <c r="F15" s="91"/>
      <c r="G15" s="91"/>
      <c r="H15" s="91" t="s">
        <v>111</v>
      </c>
      <c r="I15" s="91" t="s">
        <v>139</v>
      </c>
      <c r="J15" s="91" t="s">
        <v>255</v>
      </c>
      <c r="K15" s="91" t="s">
        <v>263</v>
      </c>
      <c r="L15" s="91">
        <v>25000</v>
      </c>
      <c r="M15" s="60" t="s">
        <v>272</v>
      </c>
      <c r="N15" s="60">
        <v>0</v>
      </c>
      <c r="O15" s="59"/>
      <c r="P15" s="59"/>
      <c r="Q15" s="59"/>
      <c r="R15" s="59"/>
      <c r="S15" s="71">
        <v>5410.25</v>
      </c>
      <c r="T15" s="71"/>
      <c r="U15" s="66"/>
      <c r="V15" s="64"/>
      <c r="W15" s="84">
        <f t="shared" si="0"/>
        <v>5410.25</v>
      </c>
      <c r="X15" s="92"/>
      <c r="Y15" s="49"/>
      <c r="Z15" s="91">
        <f t="shared" si="1"/>
        <v>1</v>
      </c>
      <c r="AA15" s="125">
        <f t="shared" si="2"/>
        <v>5410.25</v>
      </c>
      <c r="AB15" s="125">
        <f t="shared" si="5"/>
        <v>216.41</v>
      </c>
      <c r="AC15" s="166">
        <f t="shared" si="6"/>
        <v>0.40828295652001023</v>
      </c>
      <c r="AD15" s="166">
        <f t="shared" si="7"/>
        <v>-0.95639236838001362</v>
      </c>
      <c r="AG15" s="51">
        <f t="shared" si="3"/>
        <v>25000</v>
      </c>
      <c r="AH15" s="212">
        <f t="shared" si="4"/>
        <v>5410.25</v>
      </c>
      <c r="AI15" s="209">
        <f t="shared" si="8"/>
        <v>216.41</v>
      </c>
    </row>
    <row r="16" spans="1:35" x14ac:dyDescent="0.25">
      <c r="B16" s="91"/>
      <c r="C16" s="91" t="s">
        <v>279</v>
      </c>
      <c r="D16" s="83"/>
      <c r="E16" s="91" t="s">
        <v>11</v>
      </c>
      <c r="F16" s="91"/>
      <c r="G16" s="91"/>
      <c r="H16" s="91" t="s">
        <v>110</v>
      </c>
      <c r="I16" s="91" t="s">
        <v>141</v>
      </c>
      <c r="J16" s="91"/>
      <c r="K16" s="91" t="s">
        <v>260</v>
      </c>
      <c r="L16" s="91">
        <v>44000</v>
      </c>
      <c r="M16" s="60" t="s">
        <v>272</v>
      </c>
      <c r="N16" s="60">
        <v>0</v>
      </c>
      <c r="O16" s="59"/>
      <c r="P16" s="59"/>
      <c r="Q16" s="59"/>
      <c r="R16" s="59"/>
      <c r="S16" s="71">
        <v>5808.99</v>
      </c>
      <c r="T16" s="71"/>
      <c r="U16" s="66"/>
      <c r="V16" s="64"/>
      <c r="W16" s="84">
        <f t="shared" si="0"/>
        <v>5808.99</v>
      </c>
      <c r="X16" s="92"/>
      <c r="Y16" s="49"/>
      <c r="Z16" s="91">
        <f t="shared" si="1"/>
        <v>1</v>
      </c>
      <c r="AA16" s="125">
        <f t="shared" si="2"/>
        <v>5808.99</v>
      </c>
      <c r="AB16" s="125">
        <f t="shared" si="5"/>
        <v>132.02250000000001</v>
      </c>
      <c r="AC16" s="166">
        <f t="shared" si="6"/>
        <v>0.31055273128131067</v>
      </c>
      <c r="AD16" s="166">
        <f t="shared" si="7"/>
        <v>2.3726639451095523E-2</v>
      </c>
      <c r="AG16" s="51">
        <f t="shared" si="3"/>
        <v>44000</v>
      </c>
      <c r="AH16" s="212">
        <f t="shared" si="4"/>
        <v>5808.99</v>
      </c>
      <c r="AI16" s="209">
        <f t="shared" si="8"/>
        <v>132.02250000000001</v>
      </c>
    </row>
    <row r="17" spans="2:35" x14ac:dyDescent="0.25">
      <c r="B17" s="91"/>
      <c r="C17" s="91" t="s">
        <v>279</v>
      </c>
      <c r="D17" s="83"/>
      <c r="E17" s="91" t="s">
        <v>11</v>
      </c>
      <c r="F17" s="91"/>
      <c r="G17" s="91"/>
      <c r="H17" s="91" t="s">
        <v>113</v>
      </c>
      <c r="I17" s="91" t="s">
        <v>148</v>
      </c>
      <c r="J17" s="91"/>
      <c r="K17" s="91" t="s">
        <v>265</v>
      </c>
      <c r="L17" s="91">
        <v>50000</v>
      </c>
      <c r="M17" s="60" t="s">
        <v>272</v>
      </c>
      <c r="N17" s="60">
        <v>0</v>
      </c>
      <c r="O17" s="59"/>
      <c r="P17" s="59"/>
      <c r="Q17" s="59"/>
      <c r="R17" s="59"/>
      <c r="S17" s="71">
        <v>4498.01</v>
      </c>
      <c r="T17" s="71"/>
      <c r="U17" s="66"/>
      <c r="V17" s="64"/>
      <c r="W17" s="84">
        <f t="shared" si="0"/>
        <v>4498.01</v>
      </c>
      <c r="X17" s="92"/>
      <c r="Y17" s="49"/>
      <c r="Z17" s="91">
        <f t="shared" si="1"/>
        <v>1</v>
      </c>
      <c r="AA17" s="125">
        <f t="shared" si="2"/>
        <v>4498.01</v>
      </c>
      <c r="AB17" s="125">
        <f t="shared" si="5"/>
        <v>89.9602</v>
      </c>
      <c r="AC17" s="166">
        <f t="shared" si="6"/>
        <v>0.6318708099376541</v>
      </c>
      <c r="AD17" s="166">
        <f t="shared" si="7"/>
        <v>0.51225941673558051</v>
      </c>
      <c r="AG17" s="51">
        <f t="shared" si="3"/>
        <v>50000</v>
      </c>
      <c r="AH17" s="212">
        <f t="shared" si="4"/>
        <v>4498.01</v>
      </c>
      <c r="AI17" s="209">
        <f t="shared" si="8"/>
        <v>89.9602</v>
      </c>
    </row>
    <row r="18" spans="2:35" x14ac:dyDescent="0.25">
      <c r="B18" s="91"/>
      <c r="C18" s="91" t="s">
        <v>279</v>
      </c>
      <c r="D18" s="83"/>
      <c r="E18" s="91" t="s">
        <v>11</v>
      </c>
      <c r="F18" s="91"/>
      <c r="G18" s="91"/>
      <c r="H18" s="91" t="s">
        <v>115</v>
      </c>
      <c r="I18" s="91" t="s">
        <v>150</v>
      </c>
      <c r="J18" s="91"/>
      <c r="K18" s="91" t="s">
        <v>260</v>
      </c>
      <c r="L18" s="91">
        <v>60000</v>
      </c>
      <c r="M18" s="60" t="s">
        <v>272</v>
      </c>
      <c r="N18" s="60">
        <v>0</v>
      </c>
      <c r="O18" s="59"/>
      <c r="P18" s="59"/>
      <c r="Q18" s="59"/>
      <c r="R18" s="59"/>
      <c r="S18" s="71">
        <v>2700</v>
      </c>
      <c r="T18" s="71"/>
      <c r="U18" s="66"/>
      <c r="V18" s="64"/>
      <c r="W18" s="84">
        <f t="shared" si="0"/>
        <v>2700</v>
      </c>
      <c r="X18" s="92"/>
      <c r="Y18" s="49"/>
      <c r="Z18" s="91">
        <f t="shared" si="1"/>
        <v>1</v>
      </c>
      <c r="AA18" s="125">
        <f t="shared" si="2"/>
        <v>2700</v>
      </c>
      <c r="AB18" s="125">
        <f t="shared" si="5"/>
        <v>45</v>
      </c>
      <c r="AC18" s="166">
        <f t="shared" si="6"/>
        <v>1.0725587827556164</v>
      </c>
      <c r="AD18" s="166">
        <f t="shared" si="7"/>
        <v>1.0344498669312641</v>
      </c>
      <c r="AG18" s="51">
        <f t="shared" si="3"/>
        <v>60000</v>
      </c>
      <c r="AH18" s="212">
        <f t="shared" si="4"/>
        <v>2700</v>
      </c>
      <c r="AI18" s="209">
        <f t="shared" si="8"/>
        <v>45</v>
      </c>
    </row>
    <row r="19" spans="2:35" x14ac:dyDescent="0.25">
      <c r="B19" s="91"/>
      <c r="C19" s="91" t="s">
        <v>279</v>
      </c>
      <c r="D19" s="83"/>
      <c r="E19" s="91" t="s">
        <v>11</v>
      </c>
      <c r="F19" s="91"/>
      <c r="G19" s="91"/>
      <c r="H19" s="91" t="s">
        <v>114</v>
      </c>
      <c r="I19" s="91" t="s">
        <v>153</v>
      </c>
      <c r="J19" s="91"/>
      <c r="K19" s="91" t="s">
        <v>261</v>
      </c>
      <c r="L19" s="91">
        <v>46000</v>
      </c>
      <c r="M19" s="60" t="s">
        <v>272</v>
      </c>
      <c r="N19" s="60">
        <v>0</v>
      </c>
      <c r="O19" s="59"/>
      <c r="P19" s="59"/>
      <c r="Q19" s="59"/>
      <c r="R19" s="59"/>
      <c r="S19" s="71">
        <v>5994.99</v>
      </c>
      <c r="T19" s="71"/>
      <c r="U19" s="66"/>
      <c r="V19" s="64"/>
      <c r="W19" s="84">
        <f t="shared" si="0"/>
        <v>5994.99</v>
      </c>
      <c r="X19" s="92"/>
      <c r="Y19" s="49"/>
      <c r="Z19" s="91">
        <f t="shared" si="1"/>
        <v>1</v>
      </c>
      <c r="AA19" s="125">
        <f t="shared" si="2"/>
        <v>5994.99</v>
      </c>
      <c r="AB19" s="125">
        <f t="shared" si="5"/>
        <v>130.32586956521737</v>
      </c>
      <c r="AC19" s="166">
        <f t="shared" si="6"/>
        <v>0.26496457384940481</v>
      </c>
      <c r="AD19" s="166">
        <f t="shared" si="7"/>
        <v>4.3432161458445175E-2</v>
      </c>
      <c r="AG19" s="51">
        <f t="shared" si="3"/>
        <v>46000</v>
      </c>
      <c r="AH19" s="212">
        <f t="shared" si="4"/>
        <v>5994.99</v>
      </c>
      <c r="AI19" s="209">
        <f t="shared" si="8"/>
        <v>130.32586956521737</v>
      </c>
    </row>
    <row r="20" spans="2:35" x14ac:dyDescent="0.25">
      <c r="B20" s="91"/>
      <c r="C20" s="91" t="s">
        <v>279</v>
      </c>
      <c r="D20" s="83"/>
      <c r="E20" s="91" t="s">
        <v>11</v>
      </c>
      <c r="F20" s="91"/>
      <c r="G20" s="91"/>
      <c r="H20" s="91" t="s">
        <v>114</v>
      </c>
      <c r="I20" s="91" t="s">
        <v>155</v>
      </c>
      <c r="J20" s="91"/>
      <c r="K20" s="91" t="s">
        <v>261</v>
      </c>
      <c r="L20" s="91">
        <v>46000</v>
      </c>
      <c r="M20" s="60" t="s">
        <v>272</v>
      </c>
      <c r="N20" s="60">
        <v>0</v>
      </c>
      <c r="O20" s="59"/>
      <c r="P20" s="59"/>
      <c r="Q20" s="59"/>
      <c r="R20" s="59"/>
      <c r="S20" s="71">
        <v>6652.99</v>
      </c>
      <c r="T20" s="71"/>
      <c r="U20" s="66"/>
      <c r="V20" s="64"/>
      <c r="W20" s="84">
        <f t="shared" si="0"/>
        <v>6652.99</v>
      </c>
      <c r="X20" s="92"/>
      <c r="Y20" s="49"/>
      <c r="Z20" s="91">
        <f t="shared" si="1"/>
        <v>1</v>
      </c>
      <c r="AA20" s="125">
        <f t="shared" si="2"/>
        <v>6652.99</v>
      </c>
      <c r="AB20" s="125">
        <f t="shared" si="5"/>
        <v>144.63021739130434</v>
      </c>
      <c r="AC20" s="166">
        <f t="shared" si="6"/>
        <v>0.1036903394935229</v>
      </c>
      <c r="AD20" s="166">
        <f t="shared" si="7"/>
        <v>-0.12270575231996329</v>
      </c>
      <c r="AG20" s="51">
        <f t="shared" si="3"/>
        <v>46000</v>
      </c>
      <c r="AH20" s="212">
        <f t="shared" si="4"/>
        <v>6652.99</v>
      </c>
      <c r="AI20" s="209">
        <f t="shared" si="8"/>
        <v>144.63021739130434</v>
      </c>
    </row>
    <row r="21" spans="2:35" x14ac:dyDescent="0.25">
      <c r="B21" s="91"/>
      <c r="C21" s="91" t="s">
        <v>279</v>
      </c>
      <c r="D21" s="83"/>
      <c r="E21" s="91" t="s">
        <v>11</v>
      </c>
      <c r="F21" s="91"/>
      <c r="G21" s="91"/>
      <c r="H21" s="91" t="s">
        <v>114</v>
      </c>
      <c r="I21" s="91" t="s">
        <v>157</v>
      </c>
      <c r="J21" s="91"/>
      <c r="K21" s="91" t="s">
        <v>261</v>
      </c>
      <c r="L21" s="91">
        <v>46000</v>
      </c>
      <c r="M21" s="60" t="s">
        <v>273</v>
      </c>
      <c r="N21" s="60">
        <v>0</v>
      </c>
      <c r="O21" s="59"/>
      <c r="P21" s="59"/>
      <c r="Q21" s="59"/>
      <c r="R21" s="59"/>
      <c r="S21" s="71">
        <v>11749.99</v>
      </c>
      <c r="T21" s="71"/>
      <c r="U21" s="66"/>
      <c r="V21" s="64"/>
      <c r="W21" s="84">
        <f t="shared" si="0"/>
        <v>11749.99</v>
      </c>
      <c r="X21" s="92"/>
      <c r="Y21" s="49"/>
      <c r="Z21" s="91">
        <f t="shared" si="1"/>
        <v>2</v>
      </c>
      <c r="AA21" s="125">
        <f t="shared" si="2"/>
        <v>5874.9949999999999</v>
      </c>
      <c r="AB21" s="125">
        <f t="shared" si="5"/>
        <v>127.71728260869565</v>
      </c>
      <c r="AC21" s="166">
        <f t="shared" si="6"/>
        <v>0.29437506283349907</v>
      </c>
      <c r="AD21" s="166">
        <f t="shared" si="7"/>
        <v>7.3729606692244501E-2</v>
      </c>
      <c r="AG21" s="51">
        <f t="shared" si="3"/>
        <v>46000</v>
      </c>
      <c r="AH21" s="212">
        <f t="shared" si="4"/>
        <v>5874.9949999999999</v>
      </c>
      <c r="AI21" s="209">
        <f t="shared" si="8"/>
        <v>127.71728260869565</v>
      </c>
    </row>
    <row r="22" spans="2:35" x14ac:dyDescent="0.25">
      <c r="B22" s="91"/>
      <c r="C22" s="91" t="s">
        <v>281</v>
      </c>
      <c r="D22" s="83"/>
      <c r="E22" s="91" t="s">
        <v>11</v>
      </c>
      <c r="F22" s="91"/>
      <c r="G22" s="91"/>
      <c r="H22" s="91" t="s">
        <v>116</v>
      </c>
      <c r="I22" s="91" t="s">
        <v>168</v>
      </c>
      <c r="J22" s="91"/>
      <c r="K22" s="91" t="s">
        <v>266</v>
      </c>
      <c r="L22" s="91">
        <v>75000</v>
      </c>
      <c r="M22" s="60" t="s">
        <v>272</v>
      </c>
      <c r="N22" s="60">
        <v>0</v>
      </c>
      <c r="O22" s="59"/>
      <c r="P22" s="59"/>
      <c r="Q22" s="59"/>
      <c r="R22" s="59"/>
      <c r="S22" s="71">
        <v>2700</v>
      </c>
      <c r="T22" s="71"/>
      <c r="U22" s="66"/>
      <c r="V22" s="64"/>
      <c r="W22" s="84">
        <f t="shared" si="0"/>
        <v>2700</v>
      </c>
      <c r="X22" s="92"/>
      <c r="Y22" s="49"/>
      <c r="Z22" s="91">
        <f t="shared" si="1"/>
        <v>1</v>
      </c>
      <c r="AA22" s="125">
        <f t="shared" si="2"/>
        <v>2700</v>
      </c>
      <c r="AB22" s="125">
        <f t="shared" si="5"/>
        <v>36</v>
      </c>
      <c r="AC22" s="166">
        <f t="shared" si="6"/>
        <v>1.0725587827556164</v>
      </c>
      <c r="AD22" s="166">
        <f t="shared" si="7"/>
        <v>1.1389804084271014</v>
      </c>
      <c r="AG22" s="51">
        <f t="shared" si="3"/>
        <v>75000</v>
      </c>
      <c r="AH22" s="212">
        <f t="shared" si="4"/>
        <v>2700</v>
      </c>
      <c r="AI22" s="209">
        <f t="shared" si="8"/>
        <v>36</v>
      </c>
    </row>
    <row r="23" spans="2:35" x14ac:dyDescent="0.25">
      <c r="B23" s="91"/>
      <c r="C23" s="91" t="s">
        <v>281</v>
      </c>
      <c r="D23" s="83"/>
      <c r="E23" s="91" t="s">
        <v>11</v>
      </c>
      <c r="F23" s="91"/>
      <c r="G23" s="91"/>
      <c r="H23" s="91" t="s">
        <v>116</v>
      </c>
      <c r="I23" s="91" t="s">
        <v>169</v>
      </c>
      <c r="J23" s="91"/>
      <c r="K23" s="91"/>
      <c r="L23" s="91">
        <v>75000</v>
      </c>
      <c r="M23" s="60" t="s">
        <v>273</v>
      </c>
      <c r="N23" s="60">
        <v>0</v>
      </c>
      <c r="O23" s="59"/>
      <c r="P23" s="59"/>
      <c r="Q23" s="59"/>
      <c r="R23" s="59"/>
      <c r="S23" s="71">
        <v>5400</v>
      </c>
      <c r="T23" s="71"/>
      <c r="U23" s="66"/>
      <c r="V23" s="64"/>
      <c r="W23" s="84">
        <f t="shared" si="0"/>
        <v>5400</v>
      </c>
      <c r="X23" s="92"/>
      <c r="Y23" s="49"/>
      <c r="Z23" s="91">
        <f t="shared" si="1"/>
        <v>2</v>
      </c>
      <c r="AA23" s="125">
        <f t="shared" si="2"/>
        <v>2700</v>
      </c>
      <c r="AB23" s="125">
        <f t="shared" si="5"/>
        <v>36</v>
      </c>
      <c r="AC23" s="166">
        <f t="shared" si="6"/>
        <v>1.0725587827556164</v>
      </c>
      <c r="AD23" s="166">
        <f t="shared" si="7"/>
        <v>1.1389804084271014</v>
      </c>
      <c r="AG23" s="51">
        <f t="shared" si="3"/>
        <v>75000</v>
      </c>
      <c r="AH23" s="212">
        <f t="shared" si="4"/>
        <v>2700</v>
      </c>
      <c r="AI23" s="209">
        <f t="shared" si="8"/>
        <v>36</v>
      </c>
    </row>
    <row r="24" spans="2:35" x14ac:dyDescent="0.25">
      <c r="B24" s="91"/>
      <c r="C24" s="91" t="s">
        <v>281</v>
      </c>
      <c r="D24" s="83"/>
      <c r="E24" s="91" t="s">
        <v>11</v>
      </c>
      <c r="F24" s="91"/>
      <c r="G24" s="91"/>
      <c r="H24" s="91" t="s">
        <v>108</v>
      </c>
      <c r="I24" s="91" t="s">
        <v>170</v>
      </c>
      <c r="J24" s="91"/>
      <c r="K24" s="91"/>
      <c r="L24" s="91">
        <v>55000</v>
      </c>
      <c r="M24" s="60" t="s">
        <v>272</v>
      </c>
      <c r="N24" s="60">
        <v>0</v>
      </c>
      <c r="O24" s="59"/>
      <c r="P24" s="59"/>
      <c r="Q24" s="59"/>
      <c r="R24" s="59"/>
      <c r="S24" s="71">
        <v>7708.25</v>
      </c>
      <c r="T24" s="71"/>
      <c r="U24" s="66"/>
      <c r="V24" s="64"/>
      <c r="W24" s="84">
        <f t="shared" si="0"/>
        <v>7708.25</v>
      </c>
      <c r="X24" s="92"/>
      <c r="Y24" s="49"/>
      <c r="Z24" s="91">
        <f t="shared" si="1"/>
        <v>1</v>
      </c>
      <c r="AA24" s="125">
        <f t="shared" si="2"/>
        <v>7708.25</v>
      </c>
      <c r="AB24" s="125">
        <f t="shared" si="5"/>
        <v>140.15</v>
      </c>
      <c r="AC24" s="166">
        <f t="shared" si="6"/>
        <v>-0.15495137562256825</v>
      </c>
      <c r="AD24" s="166">
        <f t="shared" si="7"/>
        <v>-7.0670246771950995E-2</v>
      </c>
      <c r="AG24" s="51">
        <f t="shared" si="3"/>
        <v>55000</v>
      </c>
      <c r="AH24" s="212">
        <f t="shared" si="4"/>
        <v>7708.25</v>
      </c>
      <c r="AI24" s="209">
        <f t="shared" si="8"/>
        <v>140.15</v>
      </c>
    </row>
    <row r="25" spans="2:35" x14ac:dyDescent="0.25">
      <c r="B25" s="91"/>
      <c r="C25" s="91" t="s">
        <v>281</v>
      </c>
      <c r="D25" s="83"/>
      <c r="E25" s="91" t="s">
        <v>11</v>
      </c>
      <c r="F25" s="91"/>
      <c r="G25" s="91"/>
      <c r="H25" s="91" t="s">
        <v>108</v>
      </c>
      <c r="I25" s="91" t="s">
        <v>171</v>
      </c>
      <c r="J25" s="91"/>
      <c r="K25" s="91"/>
      <c r="L25" s="91">
        <v>55000</v>
      </c>
      <c r="M25" s="60" t="s">
        <v>273</v>
      </c>
      <c r="N25" s="60">
        <v>0</v>
      </c>
      <c r="O25" s="59"/>
      <c r="P25" s="59"/>
      <c r="Q25" s="59"/>
      <c r="R25" s="59"/>
      <c r="S25" s="71">
        <v>14819.75</v>
      </c>
      <c r="T25" s="71"/>
      <c r="U25" s="66"/>
      <c r="V25" s="64"/>
      <c r="W25" s="84">
        <f t="shared" si="0"/>
        <v>14819.75</v>
      </c>
      <c r="X25" s="92"/>
      <c r="Y25" s="49"/>
      <c r="Z25" s="91">
        <f t="shared" si="1"/>
        <v>2</v>
      </c>
      <c r="AA25" s="125">
        <f t="shared" si="2"/>
        <v>7409.875</v>
      </c>
      <c r="AB25" s="125">
        <f t="shared" si="5"/>
        <v>134.72499999999999</v>
      </c>
      <c r="AC25" s="166">
        <f t="shared" si="6"/>
        <v>-8.1820373075552663E-2</v>
      </c>
      <c r="AD25" s="166">
        <f t="shared" si="7"/>
        <v>-7.6615592591821793E-3</v>
      </c>
      <c r="AG25" s="51">
        <f t="shared" si="3"/>
        <v>55000</v>
      </c>
      <c r="AH25" s="212">
        <f t="shared" si="4"/>
        <v>7409.875</v>
      </c>
      <c r="AI25" s="209">
        <f t="shared" si="8"/>
        <v>134.72499999999999</v>
      </c>
    </row>
    <row r="26" spans="2:35" x14ac:dyDescent="0.25">
      <c r="B26" s="91"/>
      <c r="C26" s="91" t="s">
        <v>281</v>
      </c>
      <c r="D26" s="83"/>
      <c r="E26" s="91" t="s">
        <v>11</v>
      </c>
      <c r="F26" s="91"/>
      <c r="G26" s="91"/>
      <c r="H26" s="91" t="s">
        <v>108</v>
      </c>
      <c r="I26" s="91" t="s">
        <v>172</v>
      </c>
      <c r="J26" s="91"/>
      <c r="K26" s="91"/>
      <c r="L26" s="91">
        <v>27500</v>
      </c>
      <c r="M26" s="60" t="s">
        <v>272</v>
      </c>
      <c r="N26" s="60">
        <v>0</v>
      </c>
      <c r="O26" s="59"/>
      <c r="P26" s="59"/>
      <c r="Q26" s="59"/>
      <c r="R26" s="59"/>
      <c r="S26" s="71">
        <v>5042.8900000000003</v>
      </c>
      <c r="T26" s="71"/>
      <c r="U26" s="66"/>
      <c r="V26" s="64"/>
      <c r="W26" s="84">
        <f t="shared" si="0"/>
        <v>5042.8900000000003</v>
      </c>
      <c r="X26" s="92"/>
      <c r="Y26" s="49"/>
      <c r="Z26" s="91">
        <f t="shared" si="1"/>
        <v>1</v>
      </c>
      <c r="AA26" s="125">
        <f t="shared" si="2"/>
        <v>5042.8900000000003</v>
      </c>
      <c r="AB26" s="125">
        <f t="shared" si="5"/>
        <v>183.37781818181818</v>
      </c>
      <c r="AC26" s="166">
        <f t="shared" si="6"/>
        <v>0.49832201842423018</v>
      </c>
      <c r="AD26" s="166">
        <f t="shared" si="7"/>
        <v>-0.57273994035295794</v>
      </c>
      <c r="AG26" s="51">
        <f t="shared" si="3"/>
        <v>27500</v>
      </c>
      <c r="AH26" s="212">
        <f t="shared" si="4"/>
        <v>5042.8900000000003</v>
      </c>
      <c r="AI26" s="209">
        <f t="shared" si="8"/>
        <v>183.37781818181818</v>
      </c>
    </row>
    <row r="27" spans="2:35" x14ac:dyDescent="0.25">
      <c r="B27" s="91"/>
      <c r="C27" s="91" t="s">
        <v>281</v>
      </c>
      <c r="D27" s="83"/>
      <c r="E27" s="91" t="s">
        <v>11</v>
      </c>
      <c r="F27" s="91"/>
      <c r="G27" s="91"/>
      <c r="H27" s="91" t="s">
        <v>108</v>
      </c>
      <c r="I27" s="91" t="s">
        <v>173</v>
      </c>
      <c r="J27" s="91"/>
      <c r="K27" s="91"/>
      <c r="L27" s="91">
        <v>27500</v>
      </c>
      <c r="M27" s="60" t="s">
        <v>273</v>
      </c>
      <c r="N27" s="60">
        <v>0</v>
      </c>
      <c r="O27" s="59"/>
      <c r="P27" s="59"/>
      <c r="Q27" s="59"/>
      <c r="R27" s="59"/>
      <c r="S27" s="71">
        <v>10158.26</v>
      </c>
      <c r="T27" s="71"/>
      <c r="U27" s="66"/>
      <c r="V27" s="64"/>
      <c r="W27" s="84">
        <f t="shared" si="0"/>
        <v>10158.26</v>
      </c>
      <c r="X27" s="92"/>
      <c r="Y27" s="49"/>
      <c r="Z27" s="91">
        <f t="shared" si="1"/>
        <v>2</v>
      </c>
      <c r="AA27" s="125">
        <f t="shared" si="2"/>
        <v>5079.13</v>
      </c>
      <c r="AB27" s="125">
        <f t="shared" si="5"/>
        <v>184.69563636363637</v>
      </c>
      <c r="AC27" s="166">
        <f t="shared" si="6"/>
        <v>0.48943968065362664</v>
      </c>
      <c r="AD27" s="166">
        <f t="shared" si="7"/>
        <v>-0.58804574570168178</v>
      </c>
      <c r="AG27" s="51">
        <f t="shared" si="3"/>
        <v>27500</v>
      </c>
      <c r="AH27" s="212">
        <f t="shared" si="4"/>
        <v>5079.13</v>
      </c>
      <c r="AI27" s="209">
        <f t="shared" si="8"/>
        <v>184.69563636363637</v>
      </c>
    </row>
    <row r="28" spans="2:35" x14ac:dyDescent="0.25">
      <c r="B28" s="91"/>
      <c r="C28" s="91" t="s">
        <v>281</v>
      </c>
      <c r="D28" s="83"/>
      <c r="E28" s="91" t="s">
        <v>11</v>
      </c>
      <c r="F28" s="91"/>
      <c r="G28" s="91"/>
      <c r="H28" s="91" t="s">
        <v>108</v>
      </c>
      <c r="I28" s="91" t="s">
        <v>174</v>
      </c>
      <c r="J28" s="91"/>
      <c r="K28" s="91"/>
      <c r="L28" s="91">
        <v>60000</v>
      </c>
      <c r="M28" s="60" t="s">
        <v>273</v>
      </c>
      <c r="N28" s="60">
        <v>0</v>
      </c>
      <c r="O28" s="59"/>
      <c r="P28" s="59"/>
      <c r="Q28" s="59"/>
      <c r="R28" s="59"/>
      <c r="S28" s="71">
        <v>10177.75</v>
      </c>
      <c r="T28" s="71"/>
      <c r="U28" s="66"/>
      <c r="V28" s="64"/>
      <c r="W28" s="84">
        <f t="shared" si="0"/>
        <v>10177.75</v>
      </c>
      <c r="X28" s="92"/>
      <c r="Y28" s="49" t="s">
        <v>292</v>
      </c>
      <c r="Z28" s="91">
        <f t="shared" si="1"/>
        <v>2</v>
      </c>
      <c r="AA28" s="125">
        <f t="shared" si="2"/>
        <v>5088.875</v>
      </c>
      <c r="AB28" s="125">
        <f t="shared" si="5"/>
        <v>84.814583333333331</v>
      </c>
      <c r="AC28" s="166">
        <f t="shared" si="6"/>
        <v>0.48705120434086363</v>
      </c>
      <c r="AD28" s="166">
        <f t="shared" si="7"/>
        <v>0.57202320523521089</v>
      </c>
      <c r="AG28" s="51">
        <f t="shared" si="3"/>
        <v>60000</v>
      </c>
      <c r="AH28" s="212">
        <f t="shared" si="4"/>
        <v>5088.875</v>
      </c>
      <c r="AI28" s="209">
        <f t="shared" si="8"/>
        <v>84.814583333333331</v>
      </c>
    </row>
    <row r="29" spans="2:35" x14ac:dyDescent="0.25">
      <c r="B29" s="91"/>
      <c r="C29" s="91" t="s">
        <v>281</v>
      </c>
      <c r="D29" s="83"/>
      <c r="E29" s="91" t="s">
        <v>11</v>
      </c>
      <c r="F29" s="91"/>
      <c r="G29" s="91"/>
      <c r="H29" s="91" t="s">
        <v>108</v>
      </c>
      <c r="I29" s="91" t="s">
        <v>175</v>
      </c>
      <c r="J29" s="91"/>
      <c r="K29" s="91"/>
      <c r="L29" s="91">
        <v>60000</v>
      </c>
      <c r="M29" s="60" t="s">
        <v>272</v>
      </c>
      <c r="N29" s="60">
        <v>0</v>
      </c>
      <c r="O29" s="59"/>
      <c r="P29" s="59"/>
      <c r="Q29" s="59"/>
      <c r="R29" s="59"/>
      <c r="S29" s="71">
        <v>5359.75</v>
      </c>
      <c r="T29" s="71"/>
      <c r="U29" s="66"/>
      <c r="V29" s="64"/>
      <c r="W29" s="84">
        <f t="shared" si="0"/>
        <v>5359.75</v>
      </c>
      <c r="X29" s="92"/>
      <c r="Y29" s="49" t="s">
        <v>292</v>
      </c>
      <c r="Z29" s="91">
        <f t="shared" si="1"/>
        <v>1</v>
      </c>
      <c r="AA29" s="125">
        <f t="shared" si="2"/>
        <v>5359.75</v>
      </c>
      <c r="AB29" s="125">
        <f t="shared" si="5"/>
        <v>89.329166666666666</v>
      </c>
      <c r="AC29" s="166">
        <f t="shared" si="6"/>
        <v>0.42066038636039327</v>
      </c>
      <c r="AD29" s="166">
        <f t="shared" si="7"/>
        <v>0.51958855629505352</v>
      </c>
      <c r="AG29" s="51">
        <f t="shared" si="3"/>
        <v>60000</v>
      </c>
      <c r="AH29" s="212">
        <f t="shared" si="4"/>
        <v>5359.75</v>
      </c>
      <c r="AI29" s="209">
        <f t="shared" si="8"/>
        <v>89.329166666666666</v>
      </c>
    </row>
    <row r="30" spans="2:35" x14ac:dyDescent="0.25">
      <c r="B30" s="91"/>
      <c r="C30" s="91" t="s">
        <v>282</v>
      </c>
      <c r="D30" s="83"/>
      <c r="E30" s="91" t="s">
        <v>11</v>
      </c>
      <c r="F30" s="91"/>
      <c r="G30" s="91"/>
      <c r="H30" s="91" t="s">
        <v>117</v>
      </c>
      <c r="I30" s="91" t="s">
        <v>178</v>
      </c>
      <c r="J30" s="91" t="s">
        <v>254</v>
      </c>
      <c r="K30" s="91" t="s">
        <v>260</v>
      </c>
      <c r="L30" s="91">
        <v>44000</v>
      </c>
      <c r="M30" s="60" t="s">
        <v>272</v>
      </c>
      <c r="N30" s="60">
        <v>0</v>
      </c>
      <c r="O30" s="59"/>
      <c r="P30" s="59"/>
      <c r="Q30" s="59"/>
      <c r="R30" s="59"/>
      <c r="S30" s="71">
        <v>3280</v>
      </c>
      <c r="T30" s="71"/>
      <c r="U30" s="66"/>
      <c r="V30" s="64"/>
      <c r="W30" s="84">
        <f t="shared" si="0"/>
        <v>3280</v>
      </c>
      <c r="X30" s="92"/>
      <c r="Y30" s="49"/>
      <c r="Z30" s="91">
        <f t="shared" si="1"/>
        <v>1</v>
      </c>
      <c r="AA30" s="125">
        <f t="shared" si="2"/>
        <v>3280</v>
      </c>
      <c r="AB30" s="125">
        <f t="shared" si="5"/>
        <v>74.545454545454547</v>
      </c>
      <c r="AC30" s="166">
        <f t="shared" si="6"/>
        <v>0.93040216280666288</v>
      </c>
      <c r="AD30" s="166">
        <f t="shared" si="7"/>
        <v>0.69129404888937329</v>
      </c>
      <c r="AG30" s="51">
        <f t="shared" si="3"/>
        <v>44000</v>
      </c>
      <c r="AH30" s="212">
        <f t="shared" si="4"/>
        <v>3280</v>
      </c>
      <c r="AI30" s="209">
        <f t="shared" si="8"/>
        <v>74.545454545454547</v>
      </c>
    </row>
    <row r="31" spans="2:35" x14ac:dyDescent="0.25">
      <c r="B31" s="91"/>
      <c r="C31" s="91" t="s">
        <v>282</v>
      </c>
      <c r="D31" s="83"/>
      <c r="E31" s="91" t="s">
        <v>11</v>
      </c>
      <c r="F31" s="91"/>
      <c r="G31" s="91"/>
      <c r="H31" s="91" t="s">
        <v>115</v>
      </c>
      <c r="I31" s="91" t="s">
        <v>150</v>
      </c>
      <c r="J31" s="91" t="s">
        <v>254</v>
      </c>
      <c r="K31" s="91"/>
      <c r="L31" s="91">
        <v>60000</v>
      </c>
      <c r="M31" s="60" t="s">
        <v>272</v>
      </c>
      <c r="N31" s="60">
        <v>0</v>
      </c>
      <c r="O31" s="59"/>
      <c r="P31" s="59"/>
      <c r="Q31" s="59"/>
      <c r="R31" s="59"/>
      <c r="S31" s="71">
        <v>2700</v>
      </c>
      <c r="T31" s="71"/>
      <c r="U31" s="66"/>
      <c r="V31" s="64"/>
      <c r="W31" s="84">
        <f t="shared" si="0"/>
        <v>2700</v>
      </c>
      <c r="X31" s="92"/>
      <c r="Y31" s="49"/>
      <c r="Z31" s="91">
        <f t="shared" si="1"/>
        <v>1</v>
      </c>
      <c r="AA31" s="125">
        <f t="shared" si="2"/>
        <v>2700</v>
      </c>
      <c r="AB31" s="125">
        <f t="shared" si="5"/>
        <v>45</v>
      </c>
      <c r="AC31" s="166">
        <f t="shared" si="6"/>
        <v>1.0725587827556164</v>
      </c>
      <c r="AD31" s="166">
        <f t="shared" si="7"/>
        <v>1.0344498669312641</v>
      </c>
      <c r="AG31" s="51">
        <f t="shared" si="3"/>
        <v>60000</v>
      </c>
      <c r="AH31" s="212">
        <f t="shared" si="4"/>
        <v>2700</v>
      </c>
      <c r="AI31" s="209">
        <f t="shared" si="8"/>
        <v>45</v>
      </c>
    </row>
    <row r="32" spans="2:35" x14ac:dyDescent="0.25">
      <c r="B32" s="91"/>
      <c r="C32" s="91" t="s">
        <v>282</v>
      </c>
      <c r="D32" s="83"/>
      <c r="E32" s="91" t="s">
        <v>11</v>
      </c>
      <c r="F32" s="91"/>
      <c r="G32" s="91"/>
      <c r="H32" s="91" t="s">
        <v>108</v>
      </c>
      <c r="I32" s="91" t="s">
        <v>182</v>
      </c>
      <c r="J32" s="91" t="s">
        <v>254</v>
      </c>
      <c r="K32" s="91"/>
      <c r="L32" s="91">
        <v>27500</v>
      </c>
      <c r="M32" s="60" t="s">
        <v>273</v>
      </c>
      <c r="N32" s="60">
        <v>0</v>
      </c>
      <c r="O32" s="59"/>
      <c r="P32" s="59"/>
      <c r="Q32" s="59"/>
      <c r="R32" s="59"/>
      <c r="S32" s="71">
        <v>11808.5</v>
      </c>
      <c r="T32" s="71"/>
      <c r="U32" s="66"/>
      <c r="V32" s="64"/>
      <c r="W32" s="84">
        <f t="shared" si="0"/>
        <v>11808.5</v>
      </c>
      <c r="X32" s="92"/>
      <c r="Y32" s="49"/>
      <c r="Z32" s="91">
        <f t="shared" si="1"/>
        <v>2</v>
      </c>
      <c r="AA32" s="125">
        <f t="shared" si="2"/>
        <v>5904.25</v>
      </c>
      <c r="AB32" s="125">
        <f t="shared" si="5"/>
        <v>214.7</v>
      </c>
      <c r="AC32" s="166">
        <f t="shared" si="6"/>
        <v>0.28720473194279794</v>
      </c>
      <c r="AD32" s="166">
        <f t="shared" si="7"/>
        <v>-0.93653156549580441</v>
      </c>
      <c r="AG32" s="51">
        <f t="shared" si="3"/>
        <v>27500</v>
      </c>
      <c r="AH32" s="212">
        <f t="shared" si="4"/>
        <v>5904.25</v>
      </c>
      <c r="AI32" s="209">
        <f t="shared" si="8"/>
        <v>214.7</v>
      </c>
    </row>
    <row r="33" spans="2:35" x14ac:dyDescent="0.25">
      <c r="B33" s="91"/>
      <c r="C33" s="91" t="s">
        <v>282</v>
      </c>
      <c r="D33" s="83"/>
      <c r="E33" s="91" t="s">
        <v>11</v>
      </c>
      <c r="F33" s="91"/>
      <c r="G33" s="91"/>
      <c r="H33" s="91" t="s">
        <v>118</v>
      </c>
      <c r="I33" s="91" t="s">
        <v>183</v>
      </c>
      <c r="J33" s="91" t="s">
        <v>254</v>
      </c>
      <c r="K33" s="91"/>
      <c r="L33" s="91">
        <v>70000</v>
      </c>
      <c r="M33" s="60" t="s">
        <v>272</v>
      </c>
      <c r="N33" s="60">
        <v>0</v>
      </c>
      <c r="O33" s="59"/>
      <c r="P33" s="59"/>
      <c r="Q33" s="59"/>
      <c r="R33" s="59"/>
      <c r="S33" s="71">
        <v>3349.7</v>
      </c>
      <c r="T33" s="71"/>
      <c r="U33" s="66"/>
      <c r="V33" s="64"/>
      <c r="W33" s="84">
        <f t="shared" si="0"/>
        <v>3349.7</v>
      </c>
      <c r="X33" s="92"/>
      <c r="Y33" s="49"/>
      <c r="Z33" s="91">
        <f t="shared" si="1"/>
        <v>1</v>
      </c>
      <c r="AA33" s="125">
        <f t="shared" si="2"/>
        <v>3349.7</v>
      </c>
      <c r="AB33" s="125">
        <f t="shared" si="5"/>
        <v>47.85285714285714</v>
      </c>
      <c r="AC33" s="166">
        <f t="shared" si="6"/>
        <v>0.91331885865072826</v>
      </c>
      <c r="AD33" s="166">
        <f t="shared" si="7"/>
        <v>1.0013153444920277</v>
      </c>
      <c r="AG33" s="51">
        <f t="shared" si="3"/>
        <v>70000</v>
      </c>
      <c r="AH33" s="212">
        <f t="shared" si="4"/>
        <v>3349.7</v>
      </c>
      <c r="AI33" s="209">
        <f t="shared" si="8"/>
        <v>47.85285714285714</v>
      </c>
    </row>
    <row r="34" spans="2:35" x14ac:dyDescent="0.25">
      <c r="B34" s="91"/>
      <c r="C34" s="91" t="s">
        <v>282</v>
      </c>
      <c r="D34" s="83"/>
      <c r="E34" s="91" t="s">
        <v>11</v>
      </c>
      <c r="F34" s="91"/>
      <c r="G34" s="91"/>
      <c r="H34" s="91" t="s">
        <v>113</v>
      </c>
      <c r="I34" s="91" t="s">
        <v>148</v>
      </c>
      <c r="J34" s="91" t="s">
        <v>254</v>
      </c>
      <c r="K34" s="91"/>
      <c r="L34" s="91">
        <v>50000</v>
      </c>
      <c r="M34" s="60" t="s">
        <v>272</v>
      </c>
      <c r="N34" s="60">
        <v>0</v>
      </c>
      <c r="O34" s="59"/>
      <c r="P34" s="59"/>
      <c r="Q34" s="59"/>
      <c r="R34" s="59"/>
      <c r="S34" s="71">
        <v>4497.6000000000004</v>
      </c>
      <c r="T34" s="71"/>
      <c r="U34" s="66"/>
      <c r="V34" s="64"/>
      <c r="W34" s="84">
        <f t="shared" si="0"/>
        <v>4497.6000000000004</v>
      </c>
      <c r="X34" s="92"/>
      <c r="Y34" s="49"/>
      <c r="Z34" s="91">
        <f t="shared" si="1"/>
        <v>1</v>
      </c>
      <c r="AA34" s="125">
        <f t="shared" si="2"/>
        <v>4497.6000000000004</v>
      </c>
      <c r="AB34" s="125">
        <f t="shared" si="5"/>
        <v>89.952000000000012</v>
      </c>
      <c r="AC34" s="166">
        <f t="shared" si="6"/>
        <v>0.63197129996210077</v>
      </c>
      <c r="AD34" s="166">
        <f t="shared" si="7"/>
        <v>0.51235465567338767</v>
      </c>
      <c r="AG34" s="51">
        <f t="shared" si="3"/>
        <v>50000</v>
      </c>
      <c r="AH34" s="212">
        <f t="shared" si="4"/>
        <v>4497.6000000000004</v>
      </c>
      <c r="AI34" s="209">
        <f t="shared" si="8"/>
        <v>89.952000000000012</v>
      </c>
    </row>
    <row r="35" spans="2:35" x14ac:dyDescent="0.25">
      <c r="B35" s="91"/>
      <c r="C35" s="91" t="s">
        <v>282</v>
      </c>
      <c r="D35" s="83"/>
      <c r="E35" s="91" t="s">
        <v>11</v>
      </c>
      <c r="F35" s="91"/>
      <c r="G35" s="91"/>
      <c r="H35" s="91" t="s">
        <v>108</v>
      </c>
      <c r="I35" s="91" t="s">
        <v>187</v>
      </c>
      <c r="J35" s="91" t="s">
        <v>254</v>
      </c>
      <c r="K35" s="91"/>
      <c r="L35" s="91">
        <v>80000</v>
      </c>
      <c r="M35" s="60" t="s">
        <v>273</v>
      </c>
      <c r="N35" s="60">
        <v>0</v>
      </c>
      <c r="O35" s="59"/>
      <c r="P35" s="59"/>
      <c r="Q35" s="59"/>
      <c r="R35" s="59"/>
      <c r="S35" s="71">
        <v>16766.75</v>
      </c>
      <c r="T35" s="71"/>
      <c r="U35" s="66"/>
      <c r="V35" s="64"/>
      <c r="W35" s="84">
        <f t="shared" si="0"/>
        <v>16766.75</v>
      </c>
      <c r="X35" s="92"/>
      <c r="Y35" s="49"/>
      <c r="Z35" s="91">
        <f t="shared" si="1"/>
        <v>2</v>
      </c>
      <c r="AA35" s="125">
        <f t="shared" si="2"/>
        <v>8383.375</v>
      </c>
      <c r="AB35" s="125">
        <f t="shared" si="5"/>
        <v>104.7921875</v>
      </c>
      <c r="AC35" s="166">
        <f t="shared" si="6"/>
        <v>-0.32042290673125334</v>
      </c>
      <c r="AD35" s="166">
        <f t="shared" si="7"/>
        <v>0.33999322953174804</v>
      </c>
      <c r="AG35" s="51">
        <f t="shared" si="3"/>
        <v>80000</v>
      </c>
      <c r="AH35" s="212">
        <f t="shared" si="4"/>
        <v>8383.375</v>
      </c>
      <c r="AI35" s="209">
        <f t="shared" si="8"/>
        <v>104.7921875</v>
      </c>
    </row>
    <row r="36" spans="2:35" x14ac:dyDescent="0.25">
      <c r="B36" s="91"/>
      <c r="C36" s="91" t="s">
        <v>282</v>
      </c>
      <c r="D36" s="83"/>
      <c r="E36" s="91" t="s">
        <v>11</v>
      </c>
      <c r="F36" s="91"/>
      <c r="G36" s="91"/>
      <c r="H36" s="91" t="s">
        <v>113</v>
      </c>
      <c r="I36" s="91" t="s">
        <v>188</v>
      </c>
      <c r="J36" s="91" t="s">
        <v>254</v>
      </c>
      <c r="K36" s="91"/>
      <c r="L36" s="91">
        <v>50000</v>
      </c>
      <c r="M36" s="60" t="s">
        <v>272</v>
      </c>
      <c r="N36" s="60">
        <v>0</v>
      </c>
      <c r="O36" s="59"/>
      <c r="P36" s="59"/>
      <c r="Q36" s="59"/>
      <c r="R36" s="59"/>
      <c r="S36" s="71">
        <v>5072.8</v>
      </c>
      <c r="T36" s="71"/>
      <c r="U36" s="66"/>
      <c r="V36" s="64"/>
      <c r="W36" s="84">
        <f t="shared" si="0"/>
        <v>5072.8</v>
      </c>
      <c r="X36" s="92"/>
      <c r="Y36" s="49"/>
      <c r="Z36" s="91">
        <f t="shared" si="1"/>
        <v>1</v>
      </c>
      <c r="AA36" s="125">
        <f t="shared" si="2"/>
        <v>5072.8</v>
      </c>
      <c r="AB36" s="125">
        <f t="shared" si="5"/>
        <v>101.456</v>
      </c>
      <c r="AC36" s="166">
        <f t="shared" si="6"/>
        <v>0.49099114859203502</v>
      </c>
      <c r="AD36" s="166">
        <f t="shared" si="7"/>
        <v>0.37874139463248618</v>
      </c>
      <c r="AG36" s="51">
        <f t="shared" si="3"/>
        <v>50000</v>
      </c>
      <c r="AH36" s="212">
        <f t="shared" si="4"/>
        <v>5072.8</v>
      </c>
      <c r="AI36" s="209">
        <f t="shared" si="8"/>
        <v>101.456</v>
      </c>
    </row>
    <row r="37" spans="2:35" x14ac:dyDescent="0.25">
      <c r="B37" s="92"/>
      <c r="C37" s="92" t="s">
        <v>283</v>
      </c>
      <c r="D37" s="109"/>
      <c r="E37" s="92" t="s">
        <v>11</v>
      </c>
      <c r="F37" s="92"/>
      <c r="G37" s="92"/>
      <c r="H37" s="92" t="s">
        <v>108</v>
      </c>
      <c r="I37" s="92" t="s">
        <v>194</v>
      </c>
      <c r="J37" s="92"/>
      <c r="K37" s="92"/>
      <c r="L37" s="92">
        <v>50000</v>
      </c>
      <c r="M37" s="64" t="s">
        <v>272</v>
      </c>
      <c r="N37" s="64">
        <v>0</v>
      </c>
      <c r="O37" s="65"/>
      <c r="P37" s="65"/>
      <c r="Q37" s="65"/>
      <c r="R37" s="65"/>
      <c r="S37" s="71">
        <v>4168.21</v>
      </c>
      <c r="T37" s="71"/>
      <c r="U37" s="67"/>
      <c r="V37" s="64"/>
      <c r="W37" s="84">
        <f t="shared" si="0"/>
        <v>4168.21</v>
      </c>
      <c r="X37" s="92"/>
      <c r="Y37" s="110"/>
      <c r="Z37" s="92">
        <f t="shared" si="1"/>
        <v>1</v>
      </c>
      <c r="AA37" s="126">
        <f t="shared" si="2"/>
        <v>4168.21</v>
      </c>
      <c r="AB37" s="125">
        <f t="shared" si="5"/>
        <v>83.364199999999997</v>
      </c>
      <c r="AC37" s="166">
        <f t="shared" si="6"/>
        <v>0.71270400521207644</v>
      </c>
      <c r="AD37" s="166">
        <f t="shared" si="7"/>
        <v>0.58886868914741874</v>
      </c>
      <c r="AG37" s="51">
        <f t="shared" si="3"/>
        <v>50000</v>
      </c>
      <c r="AH37" s="212">
        <f t="shared" si="4"/>
        <v>4168.21</v>
      </c>
      <c r="AI37" s="209">
        <f t="shared" si="8"/>
        <v>83.364199999999997</v>
      </c>
    </row>
    <row r="38" spans="2:35" x14ac:dyDescent="0.25">
      <c r="B38" s="92"/>
      <c r="C38" s="92" t="s">
        <v>283</v>
      </c>
      <c r="D38" s="109"/>
      <c r="E38" s="92" t="s">
        <v>11</v>
      </c>
      <c r="F38" s="92"/>
      <c r="G38" s="92"/>
      <c r="H38" s="92" t="s">
        <v>108</v>
      </c>
      <c r="I38" s="92" t="s">
        <v>197</v>
      </c>
      <c r="J38" s="92"/>
      <c r="K38" s="92"/>
      <c r="L38" s="92">
        <v>50000</v>
      </c>
      <c r="M38" s="64" t="s">
        <v>272</v>
      </c>
      <c r="N38" s="64">
        <v>0</v>
      </c>
      <c r="O38" s="65"/>
      <c r="P38" s="65"/>
      <c r="Q38" s="65"/>
      <c r="R38" s="65"/>
      <c r="S38" s="71">
        <v>3195</v>
      </c>
      <c r="T38" s="71"/>
      <c r="U38" s="67"/>
      <c r="V38" s="64"/>
      <c r="W38" s="84">
        <f t="shared" si="0"/>
        <v>3195</v>
      </c>
      <c r="X38" s="92"/>
      <c r="Y38" s="110"/>
      <c r="Z38" s="92">
        <f t="shared" si="1"/>
        <v>1</v>
      </c>
      <c r="AA38" s="126">
        <f t="shared" si="2"/>
        <v>3195</v>
      </c>
      <c r="AB38" s="125">
        <f t="shared" si="5"/>
        <v>63.9</v>
      </c>
      <c r="AC38" s="166">
        <f t="shared" si="6"/>
        <v>0.95123546055780261</v>
      </c>
      <c r="AD38" s="166">
        <f t="shared" si="7"/>
        <v>0.81493572979000528</v>
      </c>
      <c r="AG38" s="51">
        <f t="shared" si="3"/>
        <v>50000</v>
      </c>
      <c r="AH38" s="212">
        <f t="shared" si="4"/>
        <v>3195</v>
      </c>
      <c r="AI38" s="209">
        <f t="shared" si="8"/>
        <v>63.9</v>
      </c>
    </row>
    <row r="39" spans="2:35" x14ac:dyDescent="0.25">
      <c r="B39" s="91"/>
      <c r="C39" s="91" t="s">
        <v>284</v>
      </c>
      <c r="D39" s="83"/>
      <c r="E39" s="91" t="s">
        <v>11</v>
      </c>
      <c r="F39" s="91"/>
      <c r="G39" s="91"/>
      <c r="H39" s="91" t="s">
        <v>112</v>
      </c>
      <c r="I39" s="91" t="s">
        <v>204</v>
      </c>
      <c r="J39" s="91"/>
      <c r="K39" s="91" t="s">
        <v>267</v>
      </c>
      <c r="L39" s="91">
        <v>53000</v>
      </c>
      <c r="M39" s="60" t="s">
        <v>272</v>
      </c>
      <c r="N39" s="60">
        <v>0</v>
      </c>
      <c r="O39" s="59"/>
      <c r="P39" s="59"/>
      <c r="Q39" s="59"/>
      <c r="R39" s="59"/>
      <c r="S39" s="71">
        <v>4232.76</v>
      </c>
      <c r="T39" s="71"/>
      <c r="U39" s="66"/>
      <c r="V39" s="64"/>
      <c r="W39" s="84">
        <f t="shared" ref="W39:W70" si="9">S39+T39</f>
        <v>4232.76</v>
      </c>
      <c r="X39" s="92"/>
      <c r="Y39" s="49" t="s">
        <v>297</v>
      </c>
      <c r="Z39" s="91">
        <f t="shared" ref="Z39:Z70" si="10">IF(M39="Single",1,IF(M39="Double",2,IF(M39="Quadrouple",4,"")))</f>
        <v>1</v>
      </c>
      <c r="AA39" s="125">
        <f t="shared" ref="AA39:AA70" si="11">W39/Z39</f>
        <v>4232.76</v>
      </c>
      <c r="AB39" s="125">
        <f t="shared" si="5"/>
        <v>79.863396226415105</v>
      </c>
      <c r="AC39" s="166">
        <f t="shared" si="6"/>
        <v>0.6968829538022403</v>
      </c>
      <c r="AD39" s="166">
        <f t="shared" si="7"/>
        <v>0.62952879071669654</v>
      </c>
      <c r="AG39" s="51">
        <f t="shared" si="3"/>
        <v>53000</v>
      </c>
      <c r="AH39" s="212">
        <f t="shared" si="4"/>
        <v>4232.76</v>
      </c>
      <c r="AI39" s="209">
        <f t="shared" si="8"/>
        <v>79.863396226415105</v>
      </c>
    </row>
    <row r="40" spans="2:35" x14ac:dyDescent="0.25">
      <c r="B40" s="91"/>
      <c r="C40" s="91" t="s">
        <v>284</v>
      </c>
      <c r="D40" s="83"/>
      <c r="E40" s="91" t="s">
        <v>11</v>
      </c>
      <c r="F40" s="91"/>
      <c r="G40" s="91"/>
      <c r="H40" s="91" t="s">
        <v>112</v>
      </c>
      <c r="I40" s="91" t="s">
        <v>205</v>
      </c>
      <c r="J40" s="91"/>
      <c r="K40" s="91"/>
      <c r="L40" s="91">
        <v>53000</v>
      </c>
      <c r="M40" s="60" t="s">
        <v>273</v>
      </c>
      <c r="N40" s="60">
        <v>0</v>
      </c>
      <c r="O40" s="59"/>
      <c r="P40" s="59"/>
      <c r="Q40" s="59"/>
      <c r="R40" s="59"/>
      <c r="S40" s="71">
        <v>5026</v>
      </c>
      <c r="T40" s="71"/>
      <c r="U40" s="66"/>
      <c r="V40" s="64"/>
      <c r="W40" s="84">
        <f t="shared" si="9"/>
        <v>5026</v>
      </c>
      <c r="X40" s="92"/>
      <c r="Y40" s="49" t="s">
        <v>298</v>
      </c>
      <c r="Z40" s="91">
        <f t="shared" si="10"/>
        <v>2</v>
      </c>
      <c r="AA40" s="125">
        <f t="shared" si="11"/>
        <v>2513</v>
      </c>
      <c r="AB40" s="125">
        <f t="shared" si="5"/>
        <v>47.415094339622641</v>
      </c>
      <c r="AC40" s="166">
        <f t="shared" si="6"/>
        <v>1.118392037808124</v>
      </c>
      <c r="AD40" s="166">
        <f t="shared" si="7"/>
        <v>1.0063997425885656</v>
      </c>
      <c r="AG40" s="51">
        <f t="shared" si="3"/>
        <v>53000</v>
      </c>
      <c r="AH40" s="212">
        <f t="shared" si="4"/>
        <v>2513</v>
      </c>
      <c r="AI40" s="209">
        <f t="shared" si="8"/>
        <v>47.415094339622641</v>
      </c>
    </row>
    <row r="41" spans="2:35" x14ac:dyDescent="0.25">
      <c r="B41" s="91"/>
      <c r="C41" s="91" t="s">
        <v>284</v>
      </c>
      <c r="D41" s="83"/>
      <c r="E41" s="91" t="s">
        <v>11</v>
      </c>
      <c r="F41" s="91"/>
      <c r="G41" s="91"/>
      <c r="H41" s="91" t="s">
        <v>112</v>
      </c>
      <c r="I41" s="91" t="s">
        <v>208</v>
      </c>
      <c r="J41" s="91" t="s">
        <v>254</v>
      </c>
      <c r="K41" s="91"/>
      <c r="L41" s="91">
        <v>60000</v>
      </c>
      <c r="M41" s="60" t="s">
        <v>272</v>
      </c>
      <c r="N41" s="60">
        <v>0</v>
      </c>
      <c r="O41" s="59"/>
      <c r="P41" s="59"/>
      <c r="Q41" s="59"/>
      <c r="R41" s="59"/>
      <c r="S41" s="71">
        <v>6373.74</v>
      </c>
      <c r="T41" s="71"/>
      <c r="U41" s="66"/>
      <c r="V41" s="64"/>
      <c r="W41" s="84">
        <f t="shared" si="9"/>
        <v>6373.74</v>
      </c>
      <c r="X41" s="92"/>
      <c r="Y41" s="49" t="s">
        <v>302</v>
      </c>
      <c r="Z41" s="91">
        <f t="shared" si="10"/>
        <v>1</v>
      </c>
      <c r="AA41" s="125">
        <f t="shared" si="11"/>
        <v>6373.74</v>
      </c>
      <c r="AB41" s="125">
        <f t="shared" si="5"/>
        <v>106.229</v>
      </c>
      <c r="AC41" s="166">
        <f t="shared" si="6"/>
        <v>0.17213385004653206</v>
      </c>
      <c r="AD41" s="166">
        <f t="shared" si="7"/>
        <v>0.32330536412586047</v>
      </c>
      <c r="AG41" s="51">
        <f t="shared" si="3"/>
        <v>60000</v>
      </c>
      <c r="AH41" s="212">
        <f t="shared" si="4"/>
        <v>6373.74</v>
      </c>
      <c r="AI41" s="209">
        <f t="shared" si="8"/>
        <v>106.229</v>
      </c>
    </row>
    <row r="42" spans="2:35" x14ac:dyDescent="0.25">
      <c r="B42" s="91"/>
      <c r="C42" s="91" t="s">
        <v>284</v>
      </c>
      <c r="D42" s="83"/>
      <c r="E42" s="91" t="s">
        <v>11</v>
      </c>
      <c r="F42" s="91"/>
      <c r="G42" s="91"/>
      <c r="H42" s="91" t="s">
        <v>112</v>
      </c>
      <c r="I42" s="91" t="s">
        <v>209</v>
      </c>
      <c r="J42" s="91" t="s">
        <v>256</v>
      </c>
      <c r="K42" s="91"/>
      <c r="L42" s="91">
        <v>60000</v>
      </c>
      <c r="M42" s="60" t="s">
        <v>272</v>
      </c>
      <c r="N42" s="60">
        <v>0</v>
      </c>
      <c r="O42" s="59"/>
      <c r="P42" s="59"/>
      <c r="Q42" s="59"/>
      <c r="R42" s="59"/>
      <c r="S42" s="71">
        <v>6539.59</v>
      </c>
      <c r="T42" s="71"/>
      <c r="U42" s="66"/>
      <c r="V42" s="64"/>
      <c r="W42" s="84">
        <f t="shared" si="9"/>
        <v>6539.59</v>
      </c>
      <c r="X42" s="92"/>
      <c r="Y42" s="49" t="s">
        <v>303</v>
      </c>
      <c r="Z42" s="91">
        <f t="shared" si="10"/>
        <v>1</v>
      </c>
      <c r="AA42" s="125">
        <f t="shared" si="11"/>
        <v>6539.59</v>
      </c>
      <c r="AB42" s="125">
        <f t="shared" si="5"/>
        <v>108.99316666666667</v>
      </c>
      <c r="AC42" s="166">
        <f t="shared" si="6"/>
        <v>0.13148440966974928</v>
      </c>
      <c r="AD42" s="166">
        <f t="shared" si="7"/>
        <v>0.29120093763125926</v>
      </c>
      <c r="AG42" s="51">
        <f t="shared" si="3"/>
        <v>60000</v>
      </c>
      <c r="AH42" s="212">
        <f t="shared" si="4"/>
        <v>6539.59</v>
      </c>
      <c r="AI42" s="209">
        <f t="shared" si="8"/>
        <v>108.99316666666667</v>
      </c>
    </row>
    <row r="43" spans="2:35" x14ac:dyDescent="0.25">
      <c r="B43" s="91"/>
      <c r="C43" s="91" t="s">
        <v>284</v>
      </c>
      <c r="D43" s="83"/>
      <c r="E43" s="91" t="s">
        <v>11</v>
      </c>
      <c r="F43" s="91"/>
      <c r="G43" s="91"/>
      <c r="H43" s="91" t="s">
        <v>112</v>
      </c>
      <c r="I43" s="91" t="s">
        <v>210</v>
      </c>
      <c r="J43" s="91" t="s">
        <v>254</v>
      </c>
      <c r="K43" s="91" t="s">
        <v>261</v>
      </c>
      <c r="L43" s="91">
        <v>53000</v>
      </c>
      <c r="M43" s="60" t="s">
        <v>273</v>
      </c>
      <c r="N43" s="60">
        <v>0</v>
      </c>
      <c r="O43" s="59"/>
      <c r="P43" s="59"/>
      <c r="Q43" s="59"/>
      <c r="R43" s="59"/>
      <c r="S43" s="71">
        <v>8289.64</v>
      </c>
      <c r="T43" s="71"/>
      <c r="U43" s="66"/>
      <c r="V43" s="64"/>
      <c r="W43" s="84">
        <f t="shared" si="9"/>
        <v>8289.64</v>
      </c>
      <c r="X43" s="92"/>
      <c r="Y43" s="49" t="s">
        <v>304</v>
      </c>
      <c r="Z43" s="91">
        <f t="shared" si="10"/>
        <v>2</v>
      </c>
      <c r="AA43" s="125">
        <f t="shared" si="11"/>
        <v>4144.82</v>
      </c>
      <c r="AB43" s="125">
        <f t="shared" si="5"/>
        <v>78.204150943396215</v>
      </c>
      <c r="AC43" s="166">
        <f t="shared" si="6"/>
        <v>0.71843683855794893</v>
      </c>
      <c r="AD43" s="166">
        <f t="shared" si="7"/>
        <v>0.64880010270651634</v>
      </c>
      <c r="AG43" s="51">
        <f t="shared" si="3"/>
        <v>53000</v>
      </c>
      <c r="AH43" s="212">
        <f t="shared" si="4"/>
        <v>4144.82</v>
      </c>
      <c r="AI43" s="209">
        <f t="shared" si="8"/>
        <v>78.204150943396215</v>
      </c>
    </row>
    <row r="44" spans="2:35" x14ac:dyDescent="0.25">
      <c r="B44" s="92"/>
      <c r="C44" s="92" t="s">
        <v>284</v>
      </c>
      <c r="D44" s="109"/>
      <c r="E44" s="92" t="s">
        <v>11</v>
      </c>
      <c r="F44" s="92"/>
      <c r="G44" s="92"/>
      <c r="H44" s="92" t="s">
        <v>112</v>
      </c>
      <c r="I44" s="92" t="s">
        <v>211</v>
      </c>
      <c r="J44" s="92" t="s">
        <v>254</v>
      </c>
      <c r="K44" s="92" t="s">
        <v>261</v>
      </c>
      <c r="L44" s="92">
        <v>80000</v>
      </c>
      <c r="M44" s="64" t="s">
        <v>272</v>
      </c>
      <c r="N44" s="64">
        <v>0</v>
      </c>
      <c r="O44" s="65"/>
      <c r="P44" s="65"/>
      <c r="Q44" s="65"/>
      <c r="R44" s="65"/>
      <c r="S44" s="71">
        <v>9005.36</v>
      </c>
      <c r="T44" s="71"/>
      <c r="U44" s="67"/>
      <c r="V44" s="64"/>
      <c r="W44" s="84">
        <f t="shared" si="9"/>
        <v>9005.36</v>
      </c>
      <c r="X44" s="92"/>
      <c r="Y44" s="110" t="s">
        <v>305</v>
      </c>
      <c r="Z44" s="92">
        <f t="shared" si="10"/>
        <v>1</v>
      </c>
      <c r="AA44" s="126">
        <f t="shared" si="11"/>
        <v>9005.36</v>
      </c>
      <c r="AB44" s="125">
        <f t="shared" si="5"/>
        <v>112.56700000000001</v>
      </c>
      <c r="AC44" s="166">
        <f t="shared" si="6"/>
        <v>-0.47286995028116718</v>
      </c>
      <c r="AD44" s="166">
        <f t="shared" si="7"/>
        <v>0.24969263390356949</v>
      </c>
      <c r="AG44" s="51">
        <f t="shared" si="3"/>
        <v>80000</v>
      </c>
      <c r="AH44" s="212">
        <f t="shared" si="4"/>
        <v>9005.36</v>
      </c>
      <c r="AI44" s="209">
        <f t="shared" si="8"/>
        <v>112.56700000000001</v>
      </c>
    </row>
    <row r="45" spans="2:35" x14ac:dyDescent="0.25">
      <c r="B45" s="92"/>
      <c r="C45" s="92" t="s">
        <v>284</v>
      </c>
      <c r="D45" s="109"/>
      <c r="E45" s="92" t="s">
        <v>11</v>
      </c>
      <c r="F45" s="92"/>
      <c r="G45" s="92"/>
      <c r="H45" s="92" t="s">
        <v>112</v>
      </c>
      <c r="I45" s="92" t="s">
        <v>212</v>
      </c>
      <c r="J45" s="92" t="s">
        <v>256</v>
      </c>
      <c r="K45" s="92" t="s">
        <v>261</v>
      </c>
      <c r="L45" s="92">
        <v>80000</v>
      </c>
      <c r="M45" s="64" t="s">
        <v>272</v>
      </c>
      <c r="N45" s="64">
        <v>0</v>
      </c>
      <c r="O45" s="65"/>
      <c r="P45" s="65"/>
      <c r="Q45" s="65"/>
      <c r="R45" s="65"/>
      <c r="S45" s="71">
        <v>9153.39</v>
      </c>
      <c r="T45" s="71"/>
      <c r="U45" s="67"/>
      <c r="V45" s="64"/>
      <c r="W45" s="84">
        <f t="shared" si="9"/>
        <v>9153.39</v>
      </c>
      <c r="X45" s="92"/>
      <c r="Y45" s="110" t="s">
        <v>306</v>
      </c>
      <c r="Z45" s="92">
        <f t="shared" si="10"/>
        <v>1</v>
      </c>
      <c r="AA45" s="126">
        <f t="shared" si="11"/>
        <v>9153.39</v>
      </c>
      <c r="AB45" s="125">
        <f t="shared" si="5"/>
        <v>114.41737499999999</v>
      </c>
      <c r="AC45" s="166">
        <f t="shared" si="6"/>
        <v>-0.50915175105882826</v>
      </c>
      <c r="AD45" s="166">
        <f t="shared" si="7"/>
        <v>0.22820144493464076</v>
      </c>
      <c r="AG45" s="51">
        <f t="shared" si="3"/>
        <v>80000</v>
      </c>
      <c r="AH45" s="212">
        <f t="shared" si="4"/>
        <v>9153.39</v>
      </c>
      <c r="AI45" s="209">
        <f t="shared" si="8"/>
        <v>114.41737499999999</v>
      </c>
    </row>
    <row r="46" spans="2:35" x14ac:dyDescent="0.25">
      <c r="B46" s="91"/>
      <c r="C46" s="91" t="s">
        <v>284</v>
      </c>
      <c r="D46" s="83"/>
      <c r="E46" s="91" t="s">
        <v>11</v>
      </c>
      <c r="F46" s="91"/>
      <c r="G46" s="91"/>
      <c r="H46" s="91" t="s">
        <v>112</v>
      </c>
      <c r="I46" s="91" t="s">
        <v>216</v>
      </c>
      <c r="J46" s="91" t="s">
        <v>254</v>
      </c>
      <c r="K46" s="91"/>
      <c r="L46" s="91">
        <v>60000</v>
      </c>
      <c r="M46" s="60" t="s">
        <v>273</v>
      </c>
      <c r="N46" s="60">
        <v>0</v>
      </c>
      <c r="O46" s="59"/>
      <c r="P46" s="59"/>
      <c r="Q46" s="59"/>
      <c r="R46" s="59"/>
      <c r="S46" s="71">
        <v>12506.9</v>
      </c>
      <c r="T46" s="71"/>
      <c r="U46" s="66"/>
      <c r="V46" s="64"/>
      <c r="W46" s="84">
        <f t="shared" si="9"/>
        <v>12506.9</v>
      </c>
      <c r="X46" s="92"/>
      <c r="Y46" s="49" t="s">
        <v>310</v>
      </c>
      <c r="Z46" s="91">
        <f t="shared" si="10"/>
        <v>2</v>
      </c>
      <c r="AA46" s="125">
        <f t="shared" si="11"/>
        <v>6253.45</v>
      </c>
      <c r="AB46" s="125">
        <f t="shared" si="5"/>
        <v>104.22416666666666</v>
      </c>
      <c r="AC46" s="166">
        <f t="shared" si="6"/>
        <v>0.20161664282870384</v>
      </c>
      <c r="AD46" s="166">
        <f t="shared" si="7"/>
        <v>0.34659051011944253</v>
      </c>
      <c r="AG46" s="51">
        <f t="shared" si="3"/>
        <v>60000</v>
      </c>
      <c r="AH46" s="212">
        <f t="shared" si="4"/>
        <v>6253.45</v>
      </c>
      <c r="AI46" s="209">
        <f t="shared" si="8"/>
        <v>104.22416666666666</v>
      </c>
    </row>
    <row r="47" spans="2:35" x14ac:dyDescent="0.25">
      <c r="B47" s="91"/>
      <c r="C47" s="91" t="s">
        <v>284</v>
      </c>
      <c r="D47" s="83"/>
      <c r="E47" s="91" t="s">
        <v>11</v>
      </c>
      <c r="F47" s="91"/>
      <c r="G47" s="91"/>
      <c r="H47" s="91" t="s">
        <v>112</v>
      </c>
      <c r="I47" s="91" t="s">
        <v>217</v>
      </c>
      <c r="J47" s="91" t="s">
        <v>254</v>
      </c>
      <c r="K47" s="91"/>
      <c r="L47" s="91">
        <v>60000</v>
      </c>
      <c r="M47" s="60" t="s">
        <v>273</v>
      </c>
      <c r="N47" s="60">
        <v>0</v>
      </c>
      <c r="O47" s="59"/>
      <c r="P47" s="59"/>
      <c r="Q47" s="59"/>
      <c r="R47" s="59"/>
      <c r="S47" s="71">
        <v>12843.15</v>
      </c>
      <c r="T47" s="71"/>
      <c r="U47" s="66"/>
      <c r="V47" s="64"/>
      <c r="W47" s="84">
        <f t="shared" si="9"/>
        <v>12843.15</v>
      </c>
      <c r="X47" s="92"/>
      <c r="Y47" s="49" t="s">
        <v>311</v>
      </c>
      <c r="Z47" s="91">
        <f t="shared" si="10"/>
        <v>2</v>
      </c>
      <c r="AA47" s="125">
        <f t="shared" si="11"/>
        <v>6421.5749999999998</v>
      </c>
      <c r="AB47" s="125">
        <f t="shared" si="5"/>
        <v>107.02624999999999</v>
      </c>
      <c r="AC47" s="166">
        <f t="shared" si="6"/>
        <v>0.16040960536505239</v>
      </c>
      <c r="AD47" s="166">
        <f t="shared" si="7"/>
        <v>0.31404570032502094</v>
      </c>
      <c r="AG47" s="51">
        <f t="shared" si="3"/>
        <v>60000</v>
      </c>
      <c r="AH47" s="212">
        <f t="shared" si="4"/>
        <v>6421.5749999999998</v>
      </c>
      <c r="AI47" s="209">
        <f t="shared" si="8"/>
        <v>107.02624999999999</v>
      </c>
    </row>
    <row r="48" spans="2:35" x14ac:dyDescent="0.25">
      <c r="B48" s="92"/>
      <c r="C48" s="92" t="s">
        <v>284</v>
      </c>
      <c r="D48" s="109"/>
      <c r="E48" s="92" t="s">
        <v>11</v>
      </c>
      <c r="F48" s="92"/>
      <c r="G48" s="92"/>
      <c r="H48" s="92" t="s">
        <v>112</v>
      </c>
      <c r="I48" s="92" t="s">
        <v>218</v>
      </c>
      <c r="J48" s="92" t="s">
        <v>254</v>
      </c>
      <c r="K48" s="92"/>
      <c r="L48" s="92">
        <v>60000</v>
      </c>
      <c r="M48" s="64" t="s">
        <v>273</v>
      </c>
      <c r="N48" s="64">
        <v>0</v>
      </c>
      <c r="O48" s="65"/>
      <c r="P48" s="65"/>
      <c r="Q48" s="65"/>
      <c r="R48" s="65"/>
      <c r="S48" s="71">
        <v>17808.79</v>
      </c>
      <c r="T48" s="71"/>
      <c r="U48" s="67"/>
      <c r="V48" s="64"/>
      <c r="W48" s="84">
        <f t="shared" si="9"/>
        <v>17808.79</v>
      </c>
      <c r="X48" s="92"/>
      <c r="Y48" s="110" t="s">
        <v>312</v>
      </c>
      <c r="Z48" s="92">
        <f t="shared" si="10"/>
        <v>2</v>
      </c>
      <c r="AA48" s="126">
        <f t="shared" si="11"/>
        <v>8904.3950000000004</v>
      </c>
      <c r="AB48" s="125">
        <f t="shared" si="5"/>
        <v>148.40658333333334</v>
      </c>
      <c r="AC48" s="166">
        <f t="shared" si="6"/>
        <v>-0.44812366901712214</v>
      </c>
      <c r="AD48" s="166">
        <f t="shared" si="7"/>
        <v>-0.1665663719651555</v>
      </c>
      <c r="AG48" s="51">
        <f t="shared" si="3"/>
        <v>60000</v>
      </c>
      <c r="AH48" s="212">
        <f t="shared" si="4"/>
        <v>8904.3950000000004</v>
      </c>
      <c r="AI48" s="209">
        <f t="shared" si="8"/>
        <v>148.40658333333334</v>
      </c>
    </row>
    <row r="49" spans="2:35" x14ac:dyDescent="0.25">
      <c r="B49" s="91"/>
      <c r="C49" s="91" t="s">
        <v>285</v>
      </c>
      <c r="D49" s="83"/>
      <c r="E49" s="91" t="s">
        <v>11</v>
      </c>
      <c r="F49" s="91"/>
      <c r="G49" s="91"/>
      <c r="H49" s="91" t="s">
        <v>108</v>
      </c>
      <c r="I49" s="91" t="s">
        <v>123</v>
      </c>
      <c r="J49" s="91"/>
      <c r="K49" s="91" t="s">
        <v>261</v>
      </c>
      <c r="L49" s="91">
        <v>50000</v>
      </c>
      <c r="M49" s="60" t="s">
        <v>272</v>
      </c>
      <c r="N49" s="60">
        <v>0</v>
      </c>
      <c r="O49" s="59"/>
      <c r="P49" s="59"/>
      <c r="Q49" s="59"/>
      <c r="R49" s="59"/>
      <c r="S49" s="71">
        <v>5520</v>
      </c>
      <c r="T49" s="71"/>
      <c r="U49" s="66"/>
      <c r="V49" s="64"/>
      <c r="W49" s="84">
        <f t="shared" si="9"/>
        <v>5520</v>
      </c>
      <c r="X49" s="92"/>
      <c r="Y49" s="49"/>
      <c r="Z49" s="91">
        <f t="shared" si="10"/>
        <v>1</v>
      </c>
      <c r="AA49" s="125">
        <f t="shared" si="11"/>
        <v>5520</v>
      </c>
      <c r="AB49" s="125">
        <f t="shared" si="5"/>
        <v>110.4</v>
      </c>
      <c r="AC49" s="166">
        <f t="shared" si="6"/>
        <v>0.38138349265897975</v>
      </c>
      <c r="AD49" s="166">
        <f t="shared" si="7"/>
        <v>0.27486126539484507</v>
      </c>
      <c r="AG49" s="51">
        <f t="shared" si="3"/>
        <v>50000</v>
      </c>
      <c r="AH49" s="212">
        <f t="shared" si="4"/>
        <v>5520</v>
      </c>
      <c r="AI49" s="209">
        <f t="shared" si="8"/>
        <v>110.4</v>
      </c>
    </row>
    <row r="50" spans="2:35" x14ac:dyDescent="0.25">
      <c r="B50" s="91"/>
      <c r="C50" s="91" t="s">
        <v>285</v>
      </c>
      <c r="D50" s="83"/>
      <c r="E50" s="91" t="s">
        <v>11</v>
      </c>
      <c r="F50" s="91"/>
      <c r="G50" s="91"/>
      <c r="H50" s="91" t="s">
        <v>116</v>
      </c>
      <c r="I50" s="91" t="s">
        <v>219</v>
      </c>
      <c r="J50" s="91" t="s">
        <v>254</v>
      </c>
      <c r="K50" s="91"/>
      <c r="L50" s="91">
        <v>30000</v>
      </c>
      <c r="M50" s="60" t="s">
        <v>272</v>
      </c>
      <c r="N50" s="60">
        <v>0</v>
      </c>
      <c r="O50" s="59"/>
      <c r="P50" s="59"/>
      <c r="Q50" s="59"/>
      <c r="R50" s="59"/>
      <c r="S50" s="71">
        <v>3047</v>
      </c>
      <c r="T50" s="71"/>
      <c r="U50" s="66"/>
      <c r="V50" s="64"/>
      <c r="W50" s="84">
        <f t="shared" si="9"/>
        <v>3047</v>
      </c>
      <c r="X50" s="92"/>
      <c r="Y50" s="49"/>
      <c r="Z50" s="91">
        <f t="shared" si="10"/>
        <v>1</v>
      </c>
      <c r="AA50" s="125">
        <f t="shared" si="11"/>
        <v>3047</v>
      </c>
      <c r="AB50" s="125">
        <f t="shared" si="5"/>
        <v>101.56666666666666</v>
      </c>
      <c r="AC50" s="166">
        <f t="shared" si="6"/>
        <v>0.98750990840684594</v>
      </c>
      <c r="AD50" s="166">
        <f t="shared" si="7"/>
        <v>0.3774560561222412</v>
      </c>
      <c r="AG50" s="51">
        <f t="shared" si="3"/>
        <v>30000</v>
      </c>
      <c r="AH50" s="212">
        <f t="shared" si="4"/>
        <v>3047</v>
      </c>
      <c r="AI50" s="209">
        <f t="shared" si="8"/>
        <v>101.56666666666666</v>
      </c>
    </row>
    <row r="51" spans="2:35" x14ac:dyDescent="0.25">
      <c r="B51" s="91"/>
      <c r="C51" s="91" t="s">
        <v>285</v>
      </c>
      <c r="D51" s="83"/>
      <c r="E51" s="91" t="s">
        <v>11</v>
      </c>
      <c r="F51" s="91"/>
      <c r="G51" s="91"/>
      <c r="H51" s="91" t="s">
        <v>110</v>
      </c>
      <c r="I51" s="91" t="s">
        <v>220</v>
      </c>
      <c r="J51" s="91" t="s">
        <v>254</v>
      </c>
      <c r="K51" s="91"/>
      <c r="L51" s="91">
        <v>52000</v>
      </c>
      <c r="M51" s="60" t="s">
        <v>272</v>
      </c>
      <c r="N51" s="60">
        <v>0</v>
      </c>
      <c r="O51" s="59"/>
      <c r="P51" s="59"/>
      <c r="Q51" s="59"/>
      <c r="R51" s="59"/>
      <c r="S51" s="71">
        <v>3333.38</v>
      </c>
      <c r="T51" s="71"/>
      <c r="U51" s="66"/>
      <c r="V51" s="64"/>
      <c r="W51" s="84">
        <f t="shared" si="9"/>
        <v>3333.38</v>
      </c>
      <c r="X51" s="92"/>
      <c r="Y51" s="49"/>
      <c r="Z51" s="91">
        <f t="shared" si="10"/>
        <v>1</v>
      </c>
      <c r="AA51" s="125">
        <f t="shared" si="11"/>
        <v>3333.38</v>
      </c>
      <c r="AB51" s="125">
        <f t="shared" si="5"/>
        <v>64.103461538461545</v>
      </c>
      <c r="AC51" s="166">
        <f t="shared" si="6"/>
        <v>0.91731885181894712</v>
      </c>
      <c r="AD51" s="166">
        <f t="shared" si="7"/>
        <v>0.81257262481345405</v>
      </c>
      <c r="AG51" s="51">
        <f t="shared" si="3"/>
        <v>52000</v>
      </c>
      <c r="AH51" s="212">
        <f t="shared" si="4"/>
        <v>3333.38</v>
      </c>
      <c r="AI51" s="209">
        <f t="shared" si="8"/>
        <v>64.103461538461545</v>
      </c>
    </row>
    <row r="52" spans="2:35" x14ac:dyDescent="0.25">
      <c r="B52" s="91"/>
      <c r="C52" s="91" t="s">
        <v>285</v>
      </c>
      <c r="D52" s="83"/>
      <c r="E52" s="91" t="s">
        <v>11</v>
      </c>
      <c r="F52" s="91"/>
      <c r="G52" s="91"/>
      <c r="H52" s="91" t="s">
        <v>116</v>
      </c>
      <c r="I52" s="91" t="s">
        <v>168</v>
      </c>
      <c r="J52" s="91" t="s">
        <v>254</v>
      </c>
      <c r="K52" s="91"/>
      <c r="L52" s="91">
        <v>75000</v>
      </c>
      <c r="M52" s="60" t="s">
        <v>272</v>
      </c>
      <c r="N52" s="60">
        <v>0</v>
      </c>
      <c r="O52" s="59"/>
      <c r="P52" s="59"/>
      <c r="Q52" s="59"/>
      <c r="R52" s="59"/>
      <c r="S52" s="71">
        <v>3505.04</v>
      </c>
      <c r="T52" s="71"/>
      <c r="U52" s="66"/>
      <c r="V52" s="64"/>
      <c r="W52" s="84">
        <f t="shared" si="9"/>
        <v>3505.04</v>
      </c>
      <c r="X52" s="92"/>
      <c r="Y52" s="49"/>
      <c r="Z52" s="91">
        <f t="shared" si="10"/>
        <v>1</v>
      </c>
      <c r="AA52" s="125">
        <f t="shared" si="11"/>
        <v>3505.04</v>
      </c>
      <c r="AB52" s="125">
        <f t="shared" si="5"/>
        <v>46.733866666666664</v>
      </c>
      <c r="AC52" s="166">
        <f t="shared" si="6"/>
        <v>0.87524539426646886</v>
      </c>
      <c r="AD52" s="166">
        <f t="shared" si="7"/>
        <v>1.0143118645370139</v>
      </c>
      <c r="AG52" s="51">
        <f t="shared" si="3"/>
        <v>75000</v>
      </c>
      <c r="AH52" s="212">
        <f t="shared" si="4"/>
        <v>3505.04</v>
      </c>
      <c r="AI52" s="209">
        <f t="shared" si="8"/>
        <v>46.733866666666664</v>
      </c>
    </row>
    <row r="53" spans="2:35" x14ac:dyDescent="0.25">
      <c r="B53" s="91"/>
      <c r="C53" s="91" t="s">
        <v>285</v>
      </c>
      <c r="D53" s="83"/>
      <c r="E53" s="91" t="s">
        <v>11</v>
      </c>
      <c r="F53" s="91"/>
      <c r="G53" s="91"/>
      <c r="H53" s="91" t="s">
        <v>116</v>
      </c>
      <c r="I53" s="91" t="s">
        <v>222</v>
      </c>
      <c r="J53" s="91" t="s">
        <v>254</v>
      </c>
      <c r="K53" s="91"/>
      <c r="L53" s="91">
        <v>30000</v>
      </c>
      <c r="M53" s="60" t="s">
        <v>272</v>
      </c>
      <c r="N53" s="60">
        <v>0</v>
      </c>
      <c r="O53" s="59"/>
      <c r="P53" s="59"/>
      <c r="Q53" s="59"/>
      <c r="R53" s="59"/>
      <c r="S53" s="71">
        <v>3529.14</v>
      </c>
      <c r="T53" s="71"/>
      <c r="U53" s="66"/>
      <c r="V53" s="64"/>
      <c r="W53" s="84">
        <f t="shared" si="9"/>
        <v>3529.14</v>
      </c>
      <c r="X53" s="92"/>
      <c r="Y53" s="49"/>
      <c r="Z53" s="91">
        <f t="shared" si="10"/>
        <v>1</v>
      </c>
      <c r="AA53" s="125">
        <f t="shared" si="11"/>
        <v>3529.14</v>
      </c>
      <c r="AB53" s="125">
        <f t="shared" si="5"/>
        <v>117.63799999999999</v>
      </c>
      <c r="AC53" s="166">
        <f t="shared" si="6"/>
        <v>0.86933854160996926</v>
      </c>
      <c r="AD53" s="166">
        <f t="shared" si="7"/>
        <v>0.19079548102297059</v>
      </c>
      <c r="AG53" s="51">
        <f t="shared" si="3"/>
        <v>30000</v>
      </c>
      <c r="AH53" s="212">
        <f t="shared" si="4"/>
        <v>3529.14</v>
      </c>
      <c r="AI53" s="209">
        <f t="shared" si="8"/>
        <v>117.63799999999999</v>
      </c>
    </row>
    <row r="54" spans="2:35" x14ac:dyDescent="0.25">
      <c r="B54" s="91"/>
      <c r="C54" s="91" t="s">
        <v>285</v>
      </c>
      <c r="D54" s="83"/>
      <c r="E54" s="91" t="s">
        <v>11</v>
      </c>
      <c r="F54" s="91"/>
      <c r="G54" s="91"/>
      <c r="H54" s="91" t="s">
        <v>116</v>
      </c>
      <c r="I54" s="91" t="s">
        <v>225</v>
      </c>
      <c r="J54" s="91" t="s">
        <v>257</v>
      </c>
      <c r="K54" s="91"/>
      <c r="L54" s="91">
        <v>90000</v>
      </c>
      <c r="M54" s="60" t="s">
        <v>272</v>
      </c>
      <c r="N54" s="60">
        <v>0</v>
      </c>
      <c r="O54" s="59"/>
      <c r="P54" s="59"/>
      <c r="Q54" s="59"/>
      <c r="R54" s="59"/>
      <c r="S54" s="71">
        <v>5095.4799999999996</v>
      </c>
      <c r="T54" s="71"/>
      <c r="U54" s="66"/>
      <c r="V54" s="64"/>
      <c r="W54" s="84">
        <f t="shared" si="9"/>
        <v>5095.4799999999996</v>
      </c>
      <c r="X54" s="92"/>
      <c r="Y54" s="49"/>
      <c r="Z54" s="91">
        <f t="shared" si="10"/>
        <v>1</v>
      </c>
      <c r="AA54" s="125">
        <f t="shared" si="11"/>
        <v>5095.4799999999996</v>
      </c>
      <c r="AB54" s="125">
        <f t="shared" si="5"/>
        <v>56.61644444444444</v>
      </c>
      <c r="AC54" s="166">
        <f t="shared" si="6"/>
        <v>0.48543233455678986</v>
      </c>
      <c r="AD54" s="166">
        <f t="shared" si="7"/>
        <v>0.89953061937192069</v>
      </c>
      <c r="AG54" s="51">
        <f t="shared" si="3"/>
        <v>90000</v>
      </c>
      <c r="AH54" s="212">
        <f t="shared" si="4"/>
        <v>5095.4799999999996</v>
      </c>
      <c r="AI54" s="209">
        <f t="shared" si="8"/>
        <v>56.61644444444444</v>
      </c>
    </row>
    <row r="55" spans="2:35" x14ac:dyDescent="0.25">
      <c r="B55" s="91"/>
      <c r="C55" s="91" t="s">
        <v>285</v>
      </c>
      <c r="D55" s="83"/>
      <c r="E55" s="91" t="s">
        <v>11</v>
      </c>
      <c r="F55" s="91"/>
      <c r="G55" s="91"/>
      <c r="H55" s="91" t="s">
        <v>116</v>
      </c>
      <c r="I55" s="91" t="s">
        <v>226</v>
      </c>
      <c r="J55" s="91" t="s">
        <v>257</v>
      </c>
      <c r="K55" s="91"/>
      <c r="L55" s="91">
        <v>90000</v>
      </c>
      <c r="M55" s="60" t="s">
        <v>272</v>
      </c>
      <c r="N55" s="60">
        <v>0</v>
      </c>
      <c r="O55" s="59"/>
      <c r="P55" s="59"/>
      <c r="Q55" s="59"/>
      <c r="R55" s="59"/>
      <c r="S55" s="71">
        <v>5481.03</v>
      </c>
      <c r="T55" s="71"/>
      <c r="U55" s="66"/>
      <c r="V55" s="64"/>
      <c r="W55" s="84">
        <f t="shared" si="9"/>
        <v>5481.03</v>
      </c>
      <c r="X55" s="92"/>
      <c r="Y55" s="49"/>
      <c r="Z55" s="91">
        <f t="shared" si="10"/>
        <v>1</v>
      </c>
      <c r="AA55" s="125">
        <f t="shared" si="11"/>
        <v>5481.03</v>
      </c>
      <c r="AB55" s="125">
        <f t="shared" si="5"/>
        <v>60.900333333333329</v>
      </c>
      <c r="AC55" s="166">
        <f t="shared" si="6"/>
        <v>0.39093494693382591</v>
      </c>
      <c r="AD55" s="166">
        <f t="shared" si="7"/>
        <v>0.84977537212041443</v>
      </c>
      <c r="AG55" s="51">
        <f t="shared" si="3"/>
        <v>90000</v>
      </c>
      <c r="AH55" s="212">
        <f t="shared" si="4"/>
        <v>5481.03</v>
      </c>
      <c r="AI55" s="209">
        <f t="shared" si="8"/>
        <v>60.900333333333329</v>
      </c>
    </row>
    <row r="56" spans="2:35" x14ac:dyDescent="0.25">
      <c r="B56" s="91"/>
      <c r="C56" s="91" t="s">
        <v>285</v>
      </c>
      <c r="D56" s="83"/>
      <c r="E56" s="91" t="s">
        <v>11</v>
      </c>
      <c r="F56" s="91"/>
      <c r="G56" s="91"/>
      <c r="H56" s="91" t="s">
        <v>116</v>
      </c>
      <c r="I56" s="91" t="s">
        <v>228</v>
      </c>
      <c r="J56" s="91" t="s">
        <v>254</v>
      </c>
      <c r="K56" s="91"/>
      <c r="L56" s="91">
        <v>30000</v>
      </c>
      <c r="M56" s="60" t="s">
        <v>273</v>
      </c>
      <c r="N56" s="60">
        <v>0</v>
      </c>
      <c r="O56" s="59"/>
      <c r="P56" s="59"/>
      <c r="Q56" s="59"/>
      <c r="R56" s="59"/>
      <c r="S56" s="71">
        <v>5722.01</v>
      </c>
      <c r="T56" s="71"/>
      <c r="U56" s="66"/>
      <c r="V56" s="64"/>
      <c r="W56" s="84">
        <f t="shared" si="9"/>
        <v>5722.01</v>
      </c>
      <c r="X56" s="92"/>
      <c r="Y56" s="49"/>
      <c r="Z56" s="91">
        <f t="shared" si="10"/>
        <v>2</v>
      </c>
      <c r="AA56" s="125">
        <f t="shared" si="11"/>
        <v>2861.0050000000001</v>
      </c>
      <c r="AB56" s="125">
        <f t="shared" si="5"/>
        <v>95.366833333333332</v>
      </c>
      <c r="AC56" s="166">
        <f t="shared" si="6"/>
        <v>1.0330968403506489</v>
      </c>
      <c r="AD56" s="166">
        <f t="shared" si="7"/>
        <v>0.44946404895749409</v>
      </c>
      <c r="AG56" s="51">
        <f t="shared" si="3"/>
        <v>30000</v>
      </c>
      <c r="AH56" s="212">
        <f t="shared" si="4"/>
        <v>2861.0050000000001</v>
      </c>
      <c r="AI56" s="209">
        <f t="shared" si="8"/>
        <v>95.366833333333332</v>
      </c>
    </row>
    <row r="57" spans="2:35" x14ac:dyDescent="0.25">
      <c r="B57" s="91"/>
      <c r="C57" s="91" t="s">
        <v>285</v>
      </c>
      <c r="D57" s="83"/>
      <c r="E57" s="91" t="s">
        <v>11</v>
      </c>
      <c r="F57" s="91"/>
      <c r="G57" s="91"/>
      <c r="H57" s="91" t="s">
        <v>108</v>
      </c>
      <c r="I57" s="91" t="s">
        <v>123</v>
      </c>
      <c r="J57" s="91" t="s">
        <v>254</v>
      </c>
      <c r="K57" s="91" t="s">
        <v>261</v>
      </c>
      <c r="L57" s="91">
        <v>50000</v>
      </c>
      <c r="M57" s="60" t="s">
        <v>273</v>
      </c>
      <c r="N57" s="60">
        <v>0</v>
      </c>
      <c r="O57" s="59"/>
      <c r="P57" s="59"/>
      <c r="Q57" s="59"/>
      <c r="R57" s="59"/>
      <c r="S57" s="71">
        <v>11040</v>
      </c>
      <c r="T57" s="71"/>
      <c r="U57" s="66"/>
      <c r="V57" s="64"/>
      <c r="W57" s="84">
        <f t="shared" si="9"/>
        <v>11040</v>
      </c>
      <c r="X57" s="92"/>
      <c r="Y57" s="49"/>
      <c r="Z57" s="91">
        <f t="shared" si="10"/>
        <v>2</v>
      </c>
      <c r="AA57" s="125">
        <f t="shared" si="11"/>
        <v>5520</v>
      </c>
      <c r="AB57" s="125">
        <f t="shared" si="5"/>
        <v>110.4</v>
      </c>
      <c r="AC57" s="166">
        <f t="shared" si="6"/>
        <v>0.38138349265897975</v>
      </c>
      <c r="AD57" s="166">
        <f t="shared" si="7"/>
        <v>0.27486126539484507</v>
      </c>
      <c r="AG57" s="51">
        <f t="shared" si="3"/>
        <v>50000</v>
      </c>
      <c r="AH57" s="212">
        <f t="shared" si="4"/>
        <v>5520</v>
      </c>
      <c r="AI57" s="209">
        <f t="shared" si="8"/>
        <v>110.4</v>
      </c>
    </row>
    <row r="58" spans="2:35" x14ac:dyDescent="0.25">
      <c r="B58" s="91"/>
      <c r="C58" s="91" t="s">
        <v>285</v>
      </c>
      <c r="D58" s="83"/>
      <c r="E58" s="91" t="s">
        <v>11</v>
      </c>
      <c r="F58" s="91"/>
      <c r="G58" s="91"/>
      <c r="H58" s="91" t="s">
        <v>116</v>
      </c>
      <c r="I58" s="91" t="s">
        <v>229</v>
      </c>
      <c r="J58" s="91" t="s">
        <v>254</v>
      </c>
      <c r="K58" s="91"/>
      <c r="L58" s="91">
        <v>30000</v>
      </c>
      <c r="M58" s="60" t="s">
        <v>273</v>
      </c>
      <c r="N58" s="60">
        <v>0</v>
      </c>
      <c r="O58" s="59"/>
      <c r="P58" s="59"/>
      <c r="Q58" s="59"/>
      <c r="R58" s="59"/>
      <c r="S58" s="71">
        <v>6478.67</v>
      </c>
      <c r="T58" s="71"/>
      <c r="U58" s="66"/>
      <c r="V58" s="64"/>
      <c r="W58" s="84">
        <f t="shared" si="9"/>
        <v>6478.67</v>
      </c>
      <c r="X58" s="92"/>
      <c r="Y58" s="49"/>
      <c r="Z58" s="91">
        <f t="shared" si="10"/>
        <v>2</v>
      </c>
      <c r="AA58" s="125">
        <f t="shared" si="11"/>
        <v>3239.335</v>
      </c>
      <c r="AB58" s="125">
        <f t="shared" si="5"/>
        <v>107.97783333333334</v>
      </c>
      <c r="AC58" s="166">
        <f t="shared" si="6"/>
        <v>0.9403690575484287</v>
      </c>
      <c r="AD58" s="166">
        <f t="shared" si="7"/>
        <v>0.30299353131260442</v>
      </c>
      <c r="AG58" s="51">
        <f t="shared" si="3"/>
        <v>30000</v>
      </c>
      <c r="AH58" s="212">
        <f t="shared" si="4"/>
        <v>3239.335</v>
      </c>
      <c r="AI58" s="209">
        <f t="shared" si="8"/>
        <v>107.97783333333334</v>
      </c>
    </row>
    <row r="59" spans="2:35" x14ac:dyDescent="0.25">
      <c r="B59" s="91"/>
      <c r="C59" s="91" t="s">
        <v>285</v>
      </c>
      <c r="D59" s="83"/>
      <c r="E59" s="91" t="s">
        <v>11</v>
      </c>
      <c r="F59" s="91"/>
      <c r="G59" s="91"/>
      <c r="H59" s="91" t="s">
        <v>116</v>
      </c>
      <c r="I59" s="91" t="s">
        <v>169</v>
      </c>
      <c r="J59" s="91" t="s">
        <v>254</v>
      </c>
      <c r="K59" s="91"/>
      <c r="L59" s="91">
        <v>75000</v>
      </c>
      <c r="M59" s="60" t="s">
        <v>273</v>
      </c>
      <c r="N59" s="60">
        <v>0</v>
      </c>
      <c r="O59" s="59"/>
      <c r="P59" s="59"/>
      <c r="Q59" s="59"/>
      <c r="R59" s="59"/>
      <c r="S59" s="71">
        <v>6782.3</v>
      </c>
      <c r="T59" s="71"/>
      <c r="U59" s="66"/>
      <c r="V59" s="64"/>
      <c r="W59" s="84">
        <f t="shared" si="9"/>
        <v>6782.3</v>
      </c>
      <c r="X59" s="92"/>
      <c r="Y59" s="49"/>
      <c r="Z59" s="91">
        <f t="shared" si="10"/>
        <v>2</v>
      </c>
      <c r="AA59" s="125">
        <f t="shared" si="11"/>
        <v>3391.15</v>
      </c>
      <c r="AB59" s="125">
        <f t="shared" si="5"/>
        <v>45.215333333333334</v>
      </c>
      <c r="AC59" s="166">
        <f t="shared" si="6"/>
        <v>0.90315956227679006</v>
      </c>
      <c r="AD59" s="166">
        <f t="shared" si="7"/>
        <v>1.0319488769384377</v>
      </c>
      <c r="AG59" s="51">
        <f t="shared" si="3"/>
        <v>75000</v>
      </c>
      <c r="AH59" s="212">
        <f t="shared" si="4"/>
        <v>3391.15</v>
      </c>
      <c r="AI59" s="209">
        <f t="shared" si="8"/>
        <v>45.215333333333334</v>
      </c>
    </row>
    <row r="60" spans="2:35" x14ac:dyDescent="0.25">
      <c r="B60" s="91"/>
      <c r="C60" s="91" t="s">
        <v>285</v>
      </c>
      <c r="D60" s="83"/>
      <c r="E60" s="91" t="s">
        <v>11</v>
      </c>
      <c r="F60" s="91"/>
      <c r="G60" s="91"/>
      <c r="H60" s="91" t="s">
        <v>116</v>
      </c>
      <c r="I60" s="91" t="s">
        <v>241</v>
      </c>
      <c r="J60" s="91" t="s">
        <v>257</v>
      </c>
      <c r="K60" s="91"/>
      <c r="L60" s="91">
        <v>90000</v>
      </c>
      <c r="M60" s="60" t="s">
        <v>273</v>
      </c>
      <c r="N60" s="60">
        <v>0</v>
      </c>
      <c r="O60" s="59"/>
      <c r="P60" s="59"/>
      <c r="Q60" s="59"/>
      <c r="R60" s="59"/>
      <c r="S60" s="71">
        <v>10155.950000000001</v>
      </c>
      <c r="T60" s="71"/>
      <c r="U60" s="66"/>
      <c r="V60" s="64"/>
      <c r="W60" s="84">
        <f t="shared" si="9"/>
        <v>10155.950000000001</v>
      </c>
      <c r="X60" s="92"/>
      <c r="Y60" s="49"/>
      <c r="Z60" s="91">
        <f t="shared" si="10"/>
        <v>2</v>
      </c>
      <c r="AA60" s="125">
        <f t="shared" si="11"/>
        <v>5077.9750000000004</v>
      </c>
      <c r="AB60" s="125">
        <f t="shared" si="5"/>
        <v>56.421944444444449</v>
      </c>
      <c r="AC60" s="166">
        <f t="shared" si="6"/>
        <v>0.48972276840542145</v>
      </c>
      <c r="AD60" s="166">
        <f t="shared" si="7"/>
        <v>0.9017896405186917</v>
      </c>
      <c r="AG60" s="51">
        <f t="shared" si="3"/>
        <v>90000</v>
      </c>
      <c r="AH60" s="212">
        <f t="shared" si="4"/>
        <v>5077.9750000000004</v>
      </c>
      <c r="AI60" s="209">
        <f t="shared" si="8"/>
        <v>56.421944444444449</v>
      </c>
    </row>
    <row r="61" spans="2:35" x14ac:dyDescent="0.25">
      <c r="B61" s="91"/>
      <c r="C61" s="91" t="s">
        <v>285</v>
      </c>
      <c r="D61" s="83"/>
      <c r="E61" s="91" t="s">
        <v>11</v>
      </c>
      <c r="F61" s="91"/>
      <c r="G61" s="91"/>
      <c r="H61" s="91" t="s">
        <v>116</v>
      </c>
      <c r="I61" s="91" t="s">
        <v>242</v>
      </c>
      <c r="J61" s="91" t="s">
        <v>257</v>
      </c>
      <c r="K61" s="91"/>
      <c r="L61" s="91">
        <v>90000</v>
      </c>
      <c r="M61" s="60" t="s">
        <v>273</v>
      </c>
      <c r="N61" s="60">
        <v>0</v>
      </c>
      <c r="O61" s="59"/>
      <c r="P61" s="59"/>
      <c r="Q61" s="59"/>
      <c r="R61" s="59"/>
      <c r="S61" s="71">
        <v>10396.92</v>
      </c>
      <c r="T61" s="71"/>
      <c r="U61" s="66"/>
      <c r="V61" s="64"/>
      <c r="W61" s="84">
        <f t="shared" si="9"/>
        <v>10396.92</v>
      </c>
      <c r="X61" s="92"/>
      <c r="Y61" s="49"/>
      <c r="Z61" s="91">
        <f t="shared" si="10"/>
        <v>2</v>
      </c>
      <c r="AA61" s="125">
        <f t="shared" si="11"/>
        <v>5198.46</v>
      </c>
      <c r="AB61" s="125">
        <f t="shared" si="5"/>
        <v>57.760666666666665</v>
      </c>
      <c r="AC61" s="166">
        <f t="shared" si="6"/>
        <v>0.46019218158723246</v>
      </c>
      <c r="AD61" s="166">
        <f t="shared" si="7"/>
        <v>0.88624104509631396</v>
      </c>
      <c r="AG61" s="51">
        <f t="shared" si="3"/>
        <v>90000</v>
      </c>
      <c r="AH61" s="212">
        <f t="shared" si="4"/>
        <v>5198.46</v>
      </c>
      <c r="AI61" s="209">
        <f t="shared" si="8"/>
        <v>57.760666666666665</v>
      </c>
    </row>
    <row r="62" spans="2:35" x14ac:dyDescent="0.25">
      <c r="B62" s="91"/>
      <c r="C62" s="91" t="s">
        <v>285</v>
      </c>
      <c r="D62" s="83"/>
      <c r="E62" s="91" t="s">
        <v>11</v>
      </c>
      <c r="F62" s="91"/>
      <c r="G62" s="91"/>
      <c r="H62" s="91" t="s">
        <v>121</v>
      </c>
      <c r="I62" s="91" t="s">
        <v>244</v>
      </c>
      <c r="J62" s="91" t="s">
        <v>257</v>
      </c>
      <c r="K62" s="91"/>
      <c r="L62" s="91">
        <v>70000</v>
      </c>
      <c r="M62" s="60" t="s">
        <v>273</v>
      </c>
      <c r="N62" s="60">
        <v>0</v>
      </c>
      <c r="O62" s="59"/>
      <c r="P62" s="59"/>
      <c r="Q62" s="59"/>
      <c r="R62" s="59"/>
      <c r="S62" s="71">
        <v>13073.1</v>
      </c>
      <c r="T62" s="71"/>
      <c r="U62" s="66"/>
      <c r="V62" s="64"/>
      <c r="W62" s="84">
        <f t="shared" si="9"/>
        <v>13073.1</v>
      </c>
      <c r="X62" s="92"/>
      <c r="Y62" s="49"/>
      <c r="Z62" s="91">
        <f t="shared" si="10"/>
        <v>2</v>
      </c>
      <c r="AA62" s="125">
        <f t="shared" si="11"/>
        <v>6536.55</v>
      </c>
      <c r="AB62" s="125">
        <f t="shared" si="5"/>
        <v>93.379285714285714</v>
      </c>
      <c r="AC62" s="166">
        <f t="shared" si="6"/>
        <v>0.13222950643637826</v>
      </c>
      <c r="AD62" s="166">
        <f t="shared" si="7"/>
        <v>0.47254842994280627</v>
      </c>
      <c r="AG62" s="51">
        <f t="shared" si="3"/>
        <v>70000</v>
      </c>
      <c r="AH62" s="212">
        <f t="shared" si="4"/>
        <v>6536.55</v>
      </c>
      <c r="AI62" s="209">
        <f t="shared" si="8"/>
        <v>93.379285714285714</v>
      </c>
    </row>
    <row r="63" spans="2:35" x14ac:dyDescent="0.25">
      <c r="B63" s="91"/>
      <c r="C63" s="91" t="s">
        <v>285</v>
      </c>
      <c r="D63" s="83"/>
      <c r="E63" s="91" t="s">
        <v>11</v>
      </c>
      <c r="F63" s="91"/>
      <c r="G63" s="91"/>
      <c r="H63" s="91" t="s">
        <v>121</v>
      </c>
      <c r="I63" s="91" t="s">
        <v>245</v>
      </c>
      <c r="J63" s="91"/>
      <c r="K63" s="91"/>
      <c r="L63" s="91">
        <v>70000</v>
      </c>
      <c r="M63" s="60" t="s">
        <v>273</v>
      </c>
      <c r="N63" s="60">
        <v>0</v>
      </c>
      <c r="O63" s="59"/>
      <c r="P63" s="59"/>
      <c r="Q63" s="59"/>
      <c r="R63" s="59"/>
      <c r="S63" s="71">
        <v>13073.1</v>
      </c>
      <c r="T63" s="71"/>
      <c r="U63" s="66"/>
      <c r="V63" s="64"/>
      <c r="W63" s="84">
        <f t="shared" si="9"/>
        <v>13073.1</v>
      </c>
      <c r="X63" s="92"/>
      <c r="Y63" s="49"/>
      <c r="Z63" s="91">
        <f t="shared" si="10"/>
        <v>2</v>
      </c>
      <c r="AA63" s="125">
        <f t="shared" si="11"/>
        <v>6536.55</v>
      </c>
      <c r="AB63" s="125">
        <f t="shared" si="5"/>
        <v>93.379285714285714</v>
      </c>
      <c r="AC63" s="166">
        <f t="shared" si="6"/>
        <v>0.13222950643637826</v>
      </c>
      <c r="AD63" s="166">
        <f t="shared" si="7"/>
        <v>0.47254842994280627</v>
      </c>
      <c r="AG63" s="51">
        <f t="shared" si="3"/>
        <v>70000</v>
      </c>
      <c r="AH63" s="212">
        <f t="shared" si="4"/>
        <v>6536.55</v>
      </c>
      <c r="AI63" s="209">
        <f t="shared" si="8"/>
        <v>93.379285714285714</v>
      </c>
    </row>
    <row r="64" spans="2:35" x14ac:dyDescent="0.25">
      <c r="B64" s="91"/>
      <c r="C64" s="91" t="s">
        <v>285</v>
      </c>
      <c r="D64" s="83"/>
      <c r="E64" s="91" t="s">
        <v>11</v>
      </c>
      <c r="F64" s="91"/>
      <c r="G64" s="91"/>
      <c r="H64" s="91" t="s">
        <v>121</v>
      </c>
      <c r="I64" s="91" t="s">
        <v>246</v>
      </c>
      <c r="J64" s="91"/>
      <c r="K64" s="91"/>
      <c r="L64" s="91">
        <v>70000</v>
      </c>
      <c r="M64" s="60" t="s">
        <v>273</v>
      </c>
      <c r="N64" s="60">
        <v>0</v>
      </c>
      <c r="O64" s="59"/>
      <c r="P64" s="59"/>
      <c r="Q64" s="59"/>
      <c r="R64" s="59"/>
      <c r="S64" s="71">
        <v>13073.1</v>
      </c>
      <c r="T64" s="71"/>
      <c r="U64" s="66"/>
      <c r="V64" s="64"/>
      <c r="W64" s="84">
        <f t="shared" si="9"/>
        <v>13073.1</v>
      </c>
      <c r="X64" s="92"/>
      <c r="Y64" s="49"/>
      <c r="Z64" s="91">
        <f t="shared" si="10"/>
        <v>2</v>
      </c>
      <c r="AA64" s="125">
        <f t="shared" si="11"/>
        <v>6536.55</v>
      </c>
      <c r="AB64" s="125">
        <f t="shared" si="5"/>
        <v>93.379285714285714</v>
      </c>
      <c r="AC64" s="166">
        <f t="shared" si="6"/>
        <v>0.13222950643637826</v>
      </c>
      <c r="AD64" s="166">
        <f t="shared" si="7"/>
        <v>0.47254842994280627</v>
      </c>
      <c r="AG64" s="51">
        <f t="shared" si="3"/>
        <v>70000</v>
      </c>
      <c r="AH64" s="212">
        <f t="shared" si="4"/>
        <v>6536.55</v>
      </c>
      <c r="AI64" s="209">
        <f t="shared" si="8"/>
        <v>93.379285714285714</v>
      </c>
    </row>
    <row r="65" spans="2:35" x14ac:dyDescent="0.25">
      <c r="B65" s="91"/>
      <c r="C65" s="91" t="s">
        <v>285</v>
      </c>
      <c r="D65" s="83"/>
      <c r="E65" s="91" t="s">
        <v>11</v>
      </c>
      <c r="F65" s="91"/>
      <c r="G65" s="91"/>
      <c r="H65" s="91" t="s">
        <v>108</v>
      </c>
      <c r="I65" s="91" t="s">
        <v>247</v>
      </c>
      <c r="J65" s="91" t="s">
        <v>254</v>
      </c>
      <c r="K65" s="91" t="s">
        <v>260</v>
      </c>
      <c r="L65" s="91">
        <v>55000</v>
      </c>
      <c r="M65" s="60" t="s">
        <v>274</v>
      </c>
      <c r="N65" s="60">
        <v>0</v>
      </c>
      <c r="O65" s="59"/>
      <c r="P65" s="59"/>
      <c r="Q65" s="59"/>
      <c r="R65" s="59"/>
      <c r="S65" s="71">
        <v>27690</v>
      </c>
      <c r="T65" s="71"/>
      <c r="U65" s="66"/>
      <c r="V65" s="64"/>
      <c r="W65" s="84">
        <f t="shared" si="9"/>
        <v>27690</v>
      </c>
      <c r="X65" s="92"/>
      <c r="Y65" s="49"/>
      <c r="Z65" s="91">
        <f t="shared" si="10"/>
        <v>4</v>
      </c>
      <c r="AA65" s="125">
        <f t="shared" si="11"/>
        <v>6922.5</v>
      </c>
      <c r="AB65" s="125">
        <f t="shared" si="5"/>
        <v>125.86363636363636</v>
      </c>
      <c r="AC65" s="166">
        <f t="shared" si="6"/>
        <v>3.7634079765173703E-2</v>
      </c>
      <c r="AD65" s="166">
        <f t="shared" si="7"/>
        <v>9.5258789551997153E-2</v>
      </c>
      <c r="AG65" s="51">
        <f t="shared" si="3"/>
        <v>55000</v>
      </c>
      <c r="AH65" s="212">
        <f t="shared" si="4"/>
        <v>6922.5</v>
      </c>
      <c r="AI65" s="209">
        <f t="shared" si="8"/>
        <v>125.86363636363636</v>
      </c>
    </row>
    <row r="66" spans="2:35" x14ac:dyDescent="0.25">
      <c r="B66" s="91"/>
      <c r="C66" s="91" t="s">
        <v>285</v>
      </c>
      <c r="D66" s="83"/>
      <c r="E66" s="91" t="s">
        <v>11</v>
      </c>
      <c r="F66" s="91"/>
      <c r="G66" s="91"/>
      <c r="H66" s="91" t="s">
        <v>108</v>
      </c>
      <c r="I66" s="91" t="s">
        <v>248</v>
      </c>
      <c r="J66" s="91" t="s">
        <v>256</v>
      </c>
      <c r="K66" s="91" t="s">
        <v>260</v>
      </c>
      <c r="L66" s="91">
        <v>60000</v>
      </c>
      <c r="M66" s="60" t="s">
        <v>274</v>
      </c>
      <c r="N66" s="60">
        <v>0</v>
      </c>
      <c r="O66" s="59"/>
      <c r="P66" s="59"/>
      <c r="Q66" s="59"/>
      <c r="R66" s="59"/>
      <c r="S66" s="71">
        <v>28530</v>
      </c>
      <c r="T66" s="71"/>
      <c r="U66" s="66"/>
      <c r="V66" s="64"/>
      <c r="W66" s="84">
        <f t="shared" si="9"/>
        <v>28530</v>
      </c>
      <c r="X66" s="92"/>
      <c r="Y66" s="49"/>
      <c r="Z66" s="91">
        <f t="shared" si="10"/>
        <v>4</v>
      </c>
      <c r="AA66" s="125">
        <f t="shared" si="11"/>
        <v>7132.5</v>
      </c>
      <c r="AB66" s="125">
        <f t="shared" si="5"/>
        <v>118.875</v>
      </c>
      <c r="AC66" s="166">
        <f t="shared" si="6"/>
        <v>-1.3836420561171585E-2</v>
      </c>
      <c r="AD66" s="166">
        <f t="shared" si="7"/>
        <v>0.17642833881959816</v>
      </c>
      <c r="AG66" s="51">
        <f t="shared" si="3"/>
        <v>60000</v>
      </c>
      <c r="AH66" s="212">
        <f t="shared" si="4"/>
        <v>7132.5</v>
      </c>
      <c r="AI66" s="209">
        <f t="shared" si="8"/>
        <v>118.875</v>
      </c>
    </row>
    <row r="67" spans="2:35" x14ac:dyDescent="0.25">
      <c r="B67" s="91"/>
      <c r="C67" s="91" t="s">
        <v>285</v>
      </c>
      <c r="D67" s="83"/>
      <c r="E67" s="91" t="s">
        <v>11</v>
      </c>
      <c r="F67" s="91"/>
      <c r="G67" s="91"/>
      <c r="H67" s="91" t="s">
        <v>108</v>
      </c>
      <c r="I67" s="91" t="s">
        <v>249</v>
      </c>
      <c r="J67" s="91" t="s">
        <v>254</v>
      </c>
      <c r="K67" s="91" t="s">
        <v>260</v>
      </c>
      <c r="L67" s="91">
        <v>80000</v>
      </c>
      <c r="M67" s="60" t="s">
        <v>274</v>
      </c>
      <c r="N67" s="60">
        <v>0</v>
      </c>
      <c r="O67" s="59"/>
      <c r="P67" s="59"/>
      <c r="Q67" s="59"/>
      <c r="R67" s="59"/>
      <c r="S67" s="71">
        <v>29890</v>
      </c>
      <c r="T67" s="71"/>
      <c r="U67" s="66"/>
      <c r="V67" s="64"/>
      <c r="W67" s="84">
        <f t="shared" si="9"/>
        <v>29890</v>
      </c>
      <c r="X67" s="92"/>
      <c r="Y67" s="49"/>
      <c r="Z67" s="91">
        <f t="shared" si="10"/>
        <v>4</v>
      </c>
      <c r="AA67" s="125">
        <f t="shared" si="11"/>
        <v>7472.5</v>
      </c>
      <c r="AB67" s="125">
        <f t="shared" si="5"/>
        <v>93.40625</v>
      </c>
      <c r="AC67" s="166">
        <f t="shared" si="6"/>
        <v>-9.7169611565730632E-2</v>
      </c>
      <c r="AD67" s="166">
        <f t="shared" si="7"/>
        <v>0.47223525312205489</v>
      </c>
      <c r="AG67" s="51">
        <f t="shared" si="3"/>
        <v>80000</v>
      </c>
      <c r="AH67" s="212">
        <f t="shared" si="4"/>
        <v>7472.5</v>
      </c>
      <c r="AI67" s="209">
        <f t="shared" si="8"/>
        <v>93.40625</v>
      </c>
    </row>
    <row r="68" spans="2:35" x14ac:dyDescent="0.25">
      <c r="B68" s="91"/>
      <c r="C68" s="91" t="s">
        <v>285</v>
      </c>
      <c r="D68" s="83"/>
      <c r="E68" s="91" t="s">
        <v>11</v>
      </c>
      <c r="F68" s="91"/>
      <c r="G68" s="91"/>
      <c r="H68" s="91" t="s">
        <v>108</v>
      </c>
      <c r="I68" s="91" t="s">
        <v>250</v>
      </c>
      <c r="J68" s="91" t="s">
        <v>254</v>
      </c>
      <c r="K68" s="91" t="s">
        <v>260</v>
      </c>
      <c r="L68" s="91">
        <v>55000</v>
      </c>
      <c r="M68" s="60" t="s">
        <v>274</v>
      </c>
      <c r="N68" s="60">
        <v>0</v>
      </c>
      <c r="O68" s="59"/>
      <c r="P68" s="59"/>
      <c r="Q68" s="59"/>
      <c r="R68" s="59"/>
      <c r="S68" s="71">
        <v>31480</v>
      </c>
      <c r="T68" s="71"/>
      <c r="U68" s="66"/>
      <c r="V68" s="64"/>
      <c r="W68" s="84">
        <f t="shared" si="9"/>
        <v>31480</v>
      </c>
      <c r="X68" s="92"/>
      <c r="Y68" s="49"/>
      <c r="Z68" s="91">
        <f t="shared" si="10"/>
        <v>4</v>
      </c>
      <c r="AA68" s="125">
        <f t="shared" si="11"/>
        <v>7870</v>
      </c>
      <c r="AB68" s="125">
        <f t="shared" si="5"/>
        <v>143.09090909090909</v>
      </c>
      <c r="AC68" s="166">
        <f t="shared" si="6"/>
        <v>-0.19459591575488422</v>
      </c>
      <c r="AD68" s="166">
        <f t="shared" si="7"/>
        <v>-0.104827448967813</v>
      </c>
      <c r="AG68" s="51">
        <f t="shared" si="3"/>
        <v>55000</v>
      </c>
      <c r="AH68" s="212">
        <f t="shared" si="4"/>
        <v>7870</v>
      </c>
      <c r="AI68" s="209">
        <f t="shared" si="8"/>
        <v>143.09090909090909</v>
      </c>
    </row>
    <row r="69" spans="2:35" x14ac:dyDescent="0.25">
      <c r="B69" s="91"/>
      <c r="C69" s="91" t="s">
        <v>285</v>
      </c>
      <c r="D69" s="83"/>
      <c r="E69" s="91" t="s">
        <v>11</v>
      </c>
      <c r="F69" s="91"/>
      <c r="G69" s="91"/>
      <c r="H69" s="91" t="s">
        <v>108</v>
      </c>
      <c r="I69" s="91" t="s">
        <v>251</v>
      </c>
      <c r="J69" s="91" t="s">
        <v>254</v>
      </c>
      <c r="K69" s="91" t="s">
        <v>260</v>
      </c>
      <c r="L69" s="91">
        <v>80000</v>
      </c>
      <c r="M69" s="60" t="s">
        <v>274</v>
      </c>
      <c r="N69" s="60">
        <v>0</v>
      </c>
      <c r="O69" s="59"/>
      <c r="P69" s="59"/>
      <c r="Q69" s="59"/>
      <c r="R69" s="59"/>
      <c r="S69" s="71">
        <v>33680</v>
      </c>
      <c r="T69" s="71"/>
      <c r="U69" s="66"/>
      <c r="V69" s="64"/>
      <c r="W69" s="84">
        <f t="shared" si="9"/>
        <v>33680</v>
      </c>
      <c r="X69" s="92"/>
      <c r="Y69" s="49"/>
      <c r="Z69" s="91">
        <f t="shared" si="10"/>
        <v>4</v>
      </c>
      <c r="AA69" s="125">
        <f t="shared" si="11"/>
        <v>8420</v>
      </c>
      <c r="AB69" s="125">
        <f t="shared" si="5"/>
        <v>105.25</v>
      </c>
      <c r="AC69" s="166">
        <f t="shared" si="6"/>
        <v>-0.32939960708578853</v>
      </c>
      <c r="AD69" s="166">
        <f t="shared" si="7"/>
        <v>0.33467596413968542</v>
      </c>
      <c r="AG69" s="51">
        <f t="shared" si="3"/>
        <v>80000</v>
      </c>
      <c r="AH69" s="212">
        <f t="shared" si="4"/>
        <v>8420</v>
      </c>
      <c r="AI69" s="209">
        <f t="shared" si="8"/>
        <v>105.25</v>
      </c>
    </row>
    <row r="70" spans="2:35" x14ac:dyDescent="0.25">
      <c r="B70" s="151"/>
      <c r="C70" s="151" t="s">
        <v>281</v>
      </c>
      <c r="D70" s="152"/>
      <c r="E70" s="151" t="s">
        <v>11</v>
      </c>
      <c r="F70" s="151"/>
      <c r="G70" s="151"/>
      <c r="H70" s="151" t="s">
        <v>116</v>
      </c>
      <c r="I70" s="151" t="s">
        <v>168</v>
      </c>
      <c r="J70" s="151"/>
      <c r="K70" s="151" t="s">
        <v>266</v>
      </c>
      <c r="L70" s="151">
        <v>75000</v>
      </c>
      <c r="M70" s="153" t="s">
        <v>272</v>
      </c>
      <c r="N70" s="153">
        <v>0</v>
      </c>
      <c r="O70" s="154"/>
      <c r="P70" s="154"/>
      <c r="Q70" s="154"/>
      <c r="R70" s="154"/>
      <c r="S70" s="155">
        <v>7560</v>
      </c>
      <c r="T70" s="155"/>
      <c r="U70" s="156"/>
      <c r="V70" s="153"/>
      <c r="W70" s="157">
        <f t="shared" si="9"/>
        <v>7560</v>
      </c>
      <c r="X70" s="151"/>
      <c r="Y70" s="158" t="s">
        <v>291</v>
      </c>
      <c r="Z70" s="151">
        <f t="shared" si="10"/>
        <v>1</v>
      </c>
      <c r="AA70" s="159">
        <f t="shared" si="11"/>
        <v>7560</v>
      </c>
      <c r="AB70" s="125">
        <f t="shared" si="5"/>
        <v>100.8</v>
      </c>
      <c r="AC70" s="167">
        <f t="shared" si="6"/>
        <v>-0.1186156533683745</v>
      </c>
      <c r="AD70" s="167">
        <f t="shared" si="7"/>
        <v>0.38636050965707175</v>
      </c>
      <c r="AG70" s="51">
        <f t="shared" si="3"/>
        <v>75000</v>
      </c>
      <c r="AH70" s="212">
        <f t="shared" si="4"/>
        <v>7560</v>
      </c>
      <c r="AI70" s="209">
        <f t="shared" si="8"/>
        <v>100.8</v>
      </c>
    </row>
    <row r="71" spans="2:35" x14ac:dyDescent="0.25">
      <c r="B71" s="151"/>
      <c r="C71" s="151" t="s">
        <v>281</v>
      </c>
      <c r="D71" s="152"/>
      <c r="E71" s="151" t="s">
        <v>11</v>
      </c>
      <c r="F71" s="151"/>
      <c r="G71" s="151"/>
      <c r="H71" s="151" t="s">
        <v>116</v>
      </c>
      <c r="I71" s="151" t="s">
        <v>169</v>
      </c>
      <c r="J71" s="151"/>
      <c r="K71" s="151"/>
      <c r="L71" s="151">
        <v>75000</v>
      </c>
      <c r="M71" s="153" t="s">
        <v>273</v>
      </c>
      <c r="N71" s="153">
        <v>0</v>
      </c>
      <c r="O71" s="154"/>
      <c r="P71" s="154"/>
      <c r="Q71" s="154"/>
      <c r="R71" s="154"/>
      <c r="S71" s="155">
        <v>14700</v>
      </c>
      <c r="T71" s="155"/>
      <c r="U71" s="156"/>
      <c r="V71" s="153"/>
      <c r="W71" s="157">
        <f t="shared" ref="W71:W101" si="12">S71+T71</f>
        <v>14700</v>
      </c>
      <c r="X71" s="151"/>
      <c r="Y71" s="158" t="s">
        <v>291</v>
      </c>
      <c r="Z71" s="151">
        <f t="shared" ref="Z71:Z101" si="13">IF(M71="Single",1,IF(M71="Double",2,IF(M71="Quadrouple",4,"")))</f>
        <v>2</v>
      </c>
      <c r="AA71" s="159">
        <f t="shared" ref="AA71:AA101" si="14">W71/Z71</f>
        <v>7350</v>
      </c>
      <c r="AB71" s="125">
        <f t="shared" si="5"/>
        <v>98</v>
      </c>
      <c r="AC71" s="167">
        <f t="shared" si="6"/>
        <v>-6.7145153042029213E-2</v>
      </c>
      <c r="AD71" s="167">
        <f t="shared" si="7"/>
        <v>0.41888112256688781</v>
      </c>
      <c r="AG71" s="51">
        <f t="shared" ref="AG71:AG134" si="15">L71</f>
        <v>75000</v>
      </c>
      <c r="AH71" s="212">
        <f t="shared" ref="AH71:AH134" si="16">AA71</f>
        <v>7350</v>
      </c>
      <c r="AI71" s="209">
        <f t="shared" si="8"/>
        <v>98</v>
      </c>
    </row>
    <row r="72" spans="2:35" x14ac:dyDescent="0.25">
      <c r="B72" s="151"/>
      <c r="C72" s="151" t="s">
        <v>281</v>
      </c>
      <c r="D72" s="152"/>
      <c r="E72" s="151" t="s">
        <v>11</v>
      </c>
      <c r="F72" s="151"/>
      <c r="G72" s="151"/>
      <c r="H72" s="151" t="s">
        <v>108</v>
      </c>
      <c r="I72" s="151" t="s">
        <v>170</v>
      </c>
      <c r="J72" s="151"/>
      <c r="K72" s="151"/>
      <c r="L72" s="151">
        <v>55000</v>
      </c>
      <c r="M72" s="153" t="s">
        <v>272</v>
      </c>
      <c r="N72" s="153">
        <v>0</v>
      </c>
      <c r="O72" s="154"/>
      <c r="P72" s="154"/>
      <c r="Q72" s="154"/>
      <c r="R72" s="154"/>
      <c r="S72" s="155">
        <v>12525</v>
      </c>
      <c r="T72" s="155"/>
      <c r="U72" s="156"/>
      <c r="V72" s="153"/>
      <c r="W72" s="157">
        <f t="shared" si="12"/>
        <v>12525</v>
      </c>
      <c r="X72" s="151"/>
      <c r="Y72" s="158" t="s">
        <v>291</v>
      </c>
      <c r="Z72" s="151">
        <f t="shared" si="13"/>
        <v>1</v>
      </c>
      <c r="AA72" s="159">
        <f t="shared" si="14"/>
        <v>12525</v>
      </c>
      <c r="AB72" s="125">
        <f t="shared" ref="AB72:AB135" si="17">AA72/(L72/1000)</f>
        <v>227.72727272727272</v>
      </c>
      <c r="AC72" s="167">
        <f t="shared" ref="AC72:AC92" si="18">(AVERAGE($AA$7:$AA$69,$AA$78:$AA$92)-AA72)/_xlfn.STDEV.P($AA$7:$AA$69,$AA$78:$AA$92)</f>
        <v>-1.3355253396555382</v>
      </c>
      <c r="AD72" s="167">
        <f t="shared" ref="AD72:AD92" si="19">(AVERAGE($AB$7:$AB$69,$AB$78:$AB$92)-AB72)/_xlfn.STDEV.P($AB$7:$AB$69,$AB$78:$AB$92)</f>
        <v>-1.0878368846508903</v>
      </c>
      <c r="AG72" s="51">
        <f t="shared" si="15"/>
        <v>55000</v>
      </c>
      <c r="AH72" s="212">
        <f t="shared" si="16"/>
        <v>12525</v>
      </c>
      <c r="AI72" s="209">
        <f t="shared" ref="AI72:AI135" si="20">AB72</f>
        <v>227.72727272727272</v>
      </c>
    </row>
    <row r="73" spans="2:35" x14ac:dyDescent="0.25">
      <c r="B73" s="151"/>
      <c r="C73" s="151" t="s">
        <v>281</v>
      </c>
      <c r="D73" s="152"/>
      <c r="E73" s="151" t="s">
        <v>11</v>
      </c>
      <c r="F73" s="151"/>
      <c r="G73" s="151"/>
      <c r="H73" s="151" t="s">
        <v>108</v>
      </c>
      <c r="I73" s="151" t="s">
        <v>171</v>
      </c>
      <c r="J73" s="151"/>
      <c r="K73" s="151"/>
      <c r="L73" s="151">
        <v>55000</v>
      </c>
      <c r="M73" s="153" t="s">
        <v>273</v>
      </c>
      <c r="N73" s="153">
        <v>0</v>
      </c>
      <c r="O73" s="154"/>
      <c r="P73" s="154"/>
      <c r="Q73" s="154"/>
      <c r="R73" s="154"/>
      <c r="S73" s="155">
        <v>14819.75</v>
      </c>
      <c r="T73" s="155"/>
      <c r="U73" s="156"/>
      <c r="V73" s="153"/>
      <c r="W73" s="157">
        <f t="shared" si="12"/>
        <v>14819.75</v>
      </c>
      <c r="X73" s="151"/>
      <c r="Y73" s="158" t="s">
        <v>291</v>
      </c>
      <c r="Z73" s="151">
        <f t="shared" si="13"/>
        <v>2</v>
      </c>
      <c r="AA73" s="159">
        <f t="shared" si="14"/>
        <v>7409.875</v>
      </c>
      <c r="AB73" s="125">
        <f t="shared" si="17"/>
        <v>134.72499999999999</v>
      </c>
      <c r="AC73" s="167">
        <f t="shared" si="18"/>
        <v>-8.1820373075552663E-2</v>
      </c>
      <c r="AD73" s="167">
        <f t="shared" si="19"/>
        <v>-7.6615592591821793E-3</v>
      </c>
      <c r="AG73" s="51">
        <f t="shared" si="15"/>
        <v>55000</v>
      </c>
      <c r="AH73" s="212">
        <f t="shared" si="16"/>
        <v>7409.875</v>
      </c>
      <c r="AI73" s="209">
        <f t="shared" si="20"/>
        <v>134.72499999999999</v>
      </c>
    </row>
    <row r="74" spans="2:35" x14ac:dyDescent="0.25">
      <c r="B74" s="151"/>
      <c r="C74" s="151" t="s">
        <v>281</v>
      </c>
      <c r="D74" s="152"/>
      <c r="E74" s="151" t="s">
        <v>11</v>
      </c>
      <c r="F74" s="151"/>
      <c r="G74" s="151"/>
      <c r="H74" s="151" t="s">
        <v>108</v>
      </c>
      <c r="I74" s="151" t="s">
        <v>172</v>
      </c>
      <c r="J74" s="151"/>
      <c r="K74" s="151"/>
      <c r="L74" s="151">
        <v>27500</v>
      </c>
      <c r="M74" s="153" t="s">
        <v>272</v>
      </c>
      <c r="N74" s="153">
        <v>0</v>
      </c>
      <c r="O74" s="154"/>
      <c r="P74" s="154"/>
      <c r="Q74" s="154"/>
      <c r="R74" s="154"/>
      <c r="S74" s="155">
        <v>9740</v>
      </c>
      <c r="T74" s="155"/>
      <c r="U74" s="156"/>
      <c r="V74" s="153"/>
      <c r="W74" s="157">
        <f t="shared" si="12"/>
        <v>9740</v>
      </c>
      <c r="X74" s="151"/>
      <c r="Y74" s="158" t="s">
        <v>291</v>
      </c>
      <c r="Z74" s="151">
        <f t="shared" si="13"/>
        <v>1</v>
      </c>
      <c r="AA74" s="159">
        <f t="shared" si="14"/>
        <v>9740</v>
      </c>
      <c r="AB74" s="125">
        <f t="shared" si="17"/>
        <v>354.18181818181819</v>
      </c>
      <c r="AC74" s="167">
        <f t="shared" si="18"/>
        <v>-0.65292846627995893</v>
      </c>
      <c r="AD74" s="168">
        <f t="shared" si="19"/>
        <v>-2.5565437858701827</v>
      </c>
      <c r="AG74" s="51">
        <f t="shared" si="15"/>
        <v>27500</v>
      </c>
      <c r="AH74" s="212">
        <f t="shared" si="16"/>
        <v>9740</v>
      </c>
      <c r="AI74" s="209">
        <f t="shared" si="20"/>
        <v>354.18181818181819</v>
      </c>
    </row>
    <row r="75" spans="2:35" x14ac:dyDescent="0.25">
      <c r="B75" s="151"/>
      <c r="C75" s="151" t="s">
        <v>281</v>
      </c>
      <c r="D75" s="152"/>
      <c r="E75" s="151" t="s">
        <v>11</v>
      </c>
      <c r="F75" s="151"/>
      <c r="G75" s="151"/>
      <c r="H75" s="151" t="s">
        <v>108</v>
      </c>
      <c r="I75" s="151" t="s">
        <v>173</v>
      </c>
      <c r="J75" s="151"/>
      <c r="K75" s="151"/>
      <c r="L75" s="151">
        <v>27500</v>
      </c>
      <c r="M75" s="153" t="s">
        <v>273</v>
      </c>
      <c r="N75" s="153">
        <v>0</v>
      </c>
      <c r="O75" s="154"/>
      <c r="P75" s="154"/>
      <c r="Q75" s="154"/>
      <c r="R75" s="154"/>
      <c r="S75" s="155">
        <v>19620</v>
      </c>
      <c r="T75" s="155"/>
      <c r="U75" s="156"/>
      <c r="V75" s="153"/>
      <c r="W75" s="157">
        <f t="shared" si="12"/>
        <v>19620</v>
      </c>
      <c r="X75" s="151"/>
      <c r="Y75" s="158" t="s">
        <v>291</v>
      </c>
      <c r="Z75" s="151">
        <f t="shared" si="13"/>
        <v>2</v>
      </c>
      <c r="AA75" s="159">
        <f t="shared" si="14"/>
        <v>9810</v>
      </c>
      <c r="AB75" s="125">
        <f t="shared" si="17"/>
        <v>356.72727272727275</v>
      </c>
      <c r="AC75" s="167">
        <f t="shared" si="18"/>
        <v>-0.67008529972207409</v>
      </c>
      <c r="AD75" s="168">
        <f t="shared" si="19"/>
        <v>-2.5861079794245612</v>
      </c>
      <c r="AG75" s="51">
        <f t="shared" si="15"/>
        <v>27500</v>
      </c>
      <c r="AH75" s="212">
        <f t="shared" si="16"/>
        <v>9810</v>
      </c>
      <c r="AI75" s="209">
        <f t="shared" si="20"/>
        <v>356.72727272727275</v>
      </c>
    </row>
    <row r="76" spans="2:35" x14ac:dyDescent="0.25">
      <c r="B76" s="151"/>
      <c r="C76" s="151" t="s">
        <v>281</v>
      </c>
      <c r="D76" s="152"/>
      <c r="E76" s="151" t="s">
        <v>11</v>
      </c>
      <c r="F76" s="151"/>
      <c r="G76" s="151"/>
      <c r="H76" s="151" t="s">
        <v>108</v>
      </c>
      <c r="I76" s="151" t="s">
        <v>174</v>
      </c>
      <c r="J76" s="151"/>
      <c r="K76" s="151"/>
      <c r="L76" s="151">
        <v>60000</v>
      </c>
      <c r="M76" s="153" t="s">
        <v>273</v>
      </c>
      <c r="N76" s="153">
        <v>0</v>
      </c>
      <c r="O76" s="154"/>
      <c r="P76" s="154"/>
      <c r="Q76" s="154"/>
      <c r="R76" s="154"/>
      <c r="S76" s="155">
        <v>17745</v>
      </c>
      <c r="T76" s="155"/>
      <c r="U76" s="156"/>
      <c r="V76" s="153"/>
      <c r="W76" s="157">
        <f t="shared" si="12"/>
        <v>17745</v>
      </c>
      <c r="X76" s="151"/>
      <c r="Y76" s="158" t="s">
        <v>293</v>
      </c>
      <c r="Z76" s="151">
        <f t="shared" si="13"/>
        <v>2</v>
      </c>
      <c r="AA76" s="159">
        <f t="shared" si="14"/>
        <v>8872.5</v>
      </c>
      <c r="AB76" s="125">
        <f t="shared" si="17"/>
        <v>147.875</v>
      </c>
      <c r="AC76" s="167">
        <f t="shared" si="18"/>
        <v>-0.44030628040803255</v>
      </c>
      <c r="AD76" s="167">
        <f t="shared" si="19"/>
        <v>-0.16039229488921142</v>
      </c>
      <c r="AG76" s="51">
        <f t="shared" si="15"/>
        <v>60000</v>
      </c>
      <c r="AH76" s="212">
        <f t="shared" si="16"/>
        <v>8872.5</v>
      </c>
      <c r="AI76" s="209">
        <f t="shared" si="20"/>
        <v>147.875</v>
      </c>
    </row>
    <row r="77" spans="2:35" x14ac:dyDescent="0.25">
      <c r="B77" s="151"/>
      <c r="C77" s="151" t="s">
        <v>281</v>
      </c>
      <c r="D77" s="152"/>
      <c r="E77" s="151" t="s">
        <v>11</v>
      </c>
      <c r="F77" s="151"/>
      <c r="G77" s="151"/>
      <c r="H77" s="151" t="s">
        <v>108</v>
      </c>
      <c r="I77" s="151" t="s">
        <v>175</v>
      </c>
      <c r="J77" s="151"/>
      <c r="K77" s="151"/>
      <c r="L77" s="151">
        <v>60000</v>
      </c>
      <c r="M77" s="153" t="s">
        <v>272</v>
      </c>
      <c r="N77" s="153">
        <v>0</v>
      </c>
      <c r="O77" s="154"/>
      <c r="P77" s="154"/>
      <c r="Q77" s="154"/>
      <c r="R77" s="154"/>
      <c r="S77" s="155">
        <v>9295</v>
      </c>
      <c r="T77" s="155"/>
      <c r="U77" s="156"/>
      <c r="V77" s="153"/>
      <c r="W77" s="157">
        <f t="shared" si="12"/>
        <v>9295</v>
      </c>
      <c r="X77" s="151"/>
      <c r="Y77" s="158" t="s">
        <v>293</v>
      </c>
      <c r="Z77" s="151">
        <f t="shared" si="13"/>
        <v>1</v>
      </c>
      <c r="AA77" s="159">
        <f t="shared" si="14"/>
        <v>9295</v>
      </c>
      <c r="AB77" s="125">
        <f t="shared" si="17"/>
        <v>154.91666666666666</v>
      </c>
      <c r="AC77" s="167">
        <f t="shared" si="18"/>
        <v>-0.54386002511222731</v>
      </c>
      <c r="AD77" s="167">
        <f t="shared" si="19"/>
        <v>-0.24217776485586193</v>
      </c>
      <c r="AG77" s="51">
        <f t="shared" si="15"/>
        <v>60000</v>
      </c>
      <c r="AH77" s="212">
        <f t="shared" si="16"/>
        <v>9295</v>
      </c>
      <c r="AI77" s="209">
        <f t="shared" si="20"/>
        <v>154.91666666666666</v>
      </c>
    </row>
    <row r="78" spans="2:35" x14ac:dyDescent="0.25">
      <c r="B78" s="92"/>
      <c r="C78" s="92" t="s">
        <v>285</v>
      </c>
      <c r="D78" s="109"/>
      <c r="E78" s="92" t="s">
        <v>11</v>
      </c>
      <c r="F78" s="92"/>
      <c r="G78" s="92"/>
      <c r="H78" s="92" t="s">
        <v>108</v>
      </c>
      <c r="I78" s="92" t="s">
        <v>182</v>
      </c>
      <c r="J78" s="92" t="s">
        <v>255</v>
      </c>
      <c r="K78" s="92"/>
      <c r="L78" s="92">
        <v>27500</v>
      </c>
      <c r="M78" s="64" t="s">
        <v>272</v>
      </c>
      <c r="N78" s="64">
        <v>0</v>
      </c>
      <c r="O78" s="65"/>
      <c r="P78" s="65"/>
      <c r="Q78" s="65"/>
      <c r="R78" s="65"/>
      <c r="S78" s="71">
        <v>10030</v>
      </c>
      <c r="T78" s="71"/>
      <c r="U78" s="67"/>
      <c r="V78" s="64"/>
      <c r="W78" s="84">
        <f t="shared" si="12"/>
        <v>10030</v>
      </c>
      <c r="X78" s="92"/>
      <c r="Y78" s="110"/>
      <c r="Z78" s="92">
        <f t="shared" si="13"/>
        <v>1</v>
      </c>
      <c r="AA78" s="126">
        <f t="shared" si="14"/>
        <v>10030</v>
      </c>
      <c r="AB78" s="125">
        <f t="shared" si="17"/>
        <v>364.72727272727275</v>
      </c>
      <c r="AC78" s="169">
        <f t="shared" si="18"/>
        <v>-0.72400677625443577</v>
      </c>
      <c r="AD78" s="168">
        <f t="shared" si="19"/>
        <v>-2.6790240163097496</v>
      </c>
      <c r="AG78" s="51">
        <f t="shared" si="15"/>
        <v>27500</v>
      </c>
      <c r="AH78" s="212">
        <f t="shared" si="16"/>
        <v>10030</v>
      </c>
      <c r="AI78" s="209">
        <f t="shared" si="20"/>
        <v>364.72727272727275</v>
      </c>
    </row>
    <row r="79" spans="2:35" x14ac:dyDescent="0.25">
      <c r="B79" s="92"/>
      <c r="C79" s="92" t="s">
        <v>285</v>
      </c>
      <c r="D79" s="109"/>
      <c r="E79" s="92" t="s">
        <v>11</v>
      </c>
      <c r="F79" s="92"/>
      <c r="G79" s="92"/>
      <c r="H79" s="92" t="s">
        <v>108</v>
      </c>
      <c r="I79" s="92" t="s">
        <v>182</v>
      </c>
      <c r="J79" s="92" t="s">
        <v>255</v>
      </c>
      <c r="K79" s="92"/>
      <c r="L79" s="92">
        <v>27500</v>
      </c>
      <c r="M79" s="64" t="s">
        <v>272</v>
      </c>
      <c r="N79" s="64">
        <v>0</v>
      </c>
      <c r="O79" s="65"/>
      <c r="P79" s="65"/>
      <c r="Q79" s="65"/>
      <c r="R79" s="65"/>
      <c r="S79" s="71">
        <v>10440</v>
      </c>
      <c r="T79" s="71"/>
      <c r="U79" s="67"/>
      <c r="V79" s="64"/>
      <c r="W79" s="84">
        <f t="shared" si="12"/>
        <v>10440</v>
      </c>
      <c r="X79" s="92"/>
      <c r="Y79" s="110"/>
      <c r="Z79" s="92">
        <f t="shared" si="13"/>
        <v>1</v>
      </c>
      <c r="AA79" s="126">
        <f t="shared" si="14"/>
        <v>10440</v>
      </c>
      <c r="AB79" s="125">
        <f t="shared" si="17"/>
        <v>379.63636363636363</v>
      </c>
      <c r="AC79" s="169">
        <f t="shared" si="18"/>
        <v>-0.82449680070110998</v>
      </c>
      <c r="AD79" s="168">
        <f t="shared" si="19"/>
        <v>-2.852185721413965</v>
      </c>
      <c r="AG79" s="51">
        <f t="shared" si="15"/>
        <v>27500</v>
      </c>
      <c r="AH79" s="212">
        <f t="shared" si="16"/>
        <v>10440</v>
      </c>
      <c r="AI79" s="209">
        <f t="shared" si="20"/>
        <v>379.63636363636363</v>
      </c>
    </row>
    <row r="80" spans="2:35" x14ac:dyDescent="0.25">
      <c r="B80" s="92"/>
      <c r="C80" s="92" t="s">
        <v>285</v>
      </c>
      <c r="D80" s="109"/>
      <c r="E80" s="92" t="s">
        <v>11</v>
      </c>
      <c r="F80" s="92"/>
      <c r="G80" s="92"/>
      <c r="H80" s="92" t="s">
        <v>108</v>
      </c>
      <c r="I80" s="92" t="s">
        <v>227</v>
      </c>
      <c r="J80" s="92" t="s">
        <v>255</v>
      </c>
      <c r="K80" s="92"/>
      <c r="L80" s="92">
        <v>27500</v>
      </c>
      <c r="M80" s="64" t="s">
        <v>272</v>
      </c>
      <c r="N80" s="64">
        <v>0</v>
      </c>
      <c r="O80" s="65"/>
      <c r="P80" s="65"/>
      <c r="Q80" s="65"/>
      <c r="R80" s="65"/>
      <c r="S80" s="71">
        <v>10770</v>
      </c>
      <c r="T80" s="71"/>
      <c r="U80" s="67"/>
      <c r="V80" s="64"/>
      <c r="W80" s="84">
        <f t="shared" si="12"/>
        <v>10770</v>
      </c>
      <c r="X80" s="92"/>
      <c r="Y80" s="110"/>
      <c r="Z80" s="92">
        <f t="shared" si="13"/>
        <v>1</v>
      </c>
      <c r="AA80" s="126">
        <f t="shared" si="14"/>
        <v>10770</v>
      </c>
      <c r="AB80" s="125">
        <f t="shared" si="17"/>
        <v>391.63636363636363</v>
      </c>
      <c r="AC80" s="169">
        <f t="shared" si="18"/>
        <v>-0.9053790154996525</v>
      </c>
      <c r="AD80" s="168">
        <f t="shared" si="19"/>
        <v>-2.9915597767417483</v>
      </c>
      <c r="AG80" s="51">
        <f t="shared" si="15"/>
        <v>27500</v>
      </c>
      <c r="AH80" s="212">
        <f t="shared" si="16"/>
        <v>10770</v>
      </c>
      <c r="AI80" s="209">
        <f t="shared" si="20"/>
        <v>391.63636363636363</v>
      </c>
    </row>
    <row r="81" spans="2:35" x14ac:dyDescent="0.25">
      <c r="B81" s="92"/>
      <c r="C81" s="92" t="s">
        <v>285</v>
      </c>
      <c r="D81" s="109"/>
      <c r="E81" s="92" t="s">
        <v>11</v>
      </c>
      <c r="F81" s="92"/>
      <c r="G81" s="92"/>
      <c r="H81" s="92" t="s">
        <v>108</v>
      </c>
      <c r="I81" s="92" t="s">
        <v>230</v>
      </c>
      <c r="J81" s="92" t="s">
        <v>254</v>
      </c>
      <c r="K81" s="92"/>
      <c r="L81" s="92">
        <v>55000</v>
      </c>
      <c r="M81" s="64" t="s">
        <v>272</v>
      </c>
      <c r="N81" s="64">
        <v>0</v>
      </c>
      <c r="O81" s="65"/>
      <c r="P81" s="65"/>
      <c r="Q81" s="65"/>
      <c r="R81" s="65"/>
      <c r="S81" s="71">
        <v>13410</v>
      </c>
      <c r="T81" s="71"/>
      <c r="U81" s="67"/>
      <c r="V81" s="64"/>
      <c r="W81" s="84">
        <f t="shared" si="12"/>
        <v>13410</v>
      </c>
      <c r="X81" s="92"/>
      <c r="Y81" s="110"/>
      <c r="Z81" s="92">
        <f t="shared" si="13"/>
        <v>1</v>
      </c>
      <c r="AA81" s="126">
        <f t="shared" si="14"/>
        <v>13410</v>
      </c>
      <c r="AB81" s="125">
        <f t="shared" si="17"/>
        <v>243.81818181818181</v>
      </c>
      <c r="AC81" s="169">
        <f t="shared" si="18"/>
        <v>-1.5524367338879934</v>
      </c>
      <c r="AD81" s="166">
        <f t="shared" si="19"/>
        <v>-1.2747248224767815</v>
      </c>
      <c r="AG81" s="51">
        <f t="shared" si="15"/>
        <v>55000</v>
      </c>
      <c r="AH81" s="212">
        <f t="shared" si="16"/>
        <v>13410</v>
      </c>
      <c r="AI81" s="209">
        <f t="shared" si="20"/>
        <v>243.81818181818181</v>
      </c>
    </row>
    <row r="82" spans="2:35" x14ac:dyDescent="0.25">
      <c r="B82" s="92"/>
      <c r="C82" s="92" t="s">
        <v>285</v>
      </c>
      <c r="D82" s="109"/>
      <c r="E82" s="92" t="s">
        <v>11</v>
      </c>
      <c r="F82" s="92"/>
      <c r="G82" s="92"/>
      <c r="H82" s="92" t="s">
        <v>108</v>
      </c>
      <c r="I82" s="92" t="s">
        <v>231</v>
      </c>
      <c r="J82" s="92" t="s">
        <v>256</v>
      </c>
      <c r="K82" s="92"/>
      <c r="L82" s="92">
        <v>60000</v>
      </c>
      <c r="M82" s="64" t="s">
        <v>272</v>
      </c>
      <c r="N82" s="64">
        <v>0</v>
      </c>
      <c r="O82" s="65"/>
      <c r="P82" s="65"/>
      <c r="Q82" s="65"/>
      <c r="R82" s="65"/>
      <c r="S82" s="71">
        <v>13830</v>
      </c>
      <c r="T82" s="71"/>
      <c r="U82" s="67"/>
      <c r="V82" s="64"/>
      <c r="W82" s="84">
        <f t="shared" si="12"/>
        <v>13830</v>
      </c>
      <c r="X82" s="92"/>
      <c r="Y82" s="110"/>
      <c r="Z82" s="92">
        <f t="shared" si="13"/>
        <v>1</v>
      </c>
      <c r="AA82" s="126">
        <f t="shared" si="14"/>
        <v>13830</v>
      </c>
      <c r="AB82" s="125">
        <f t="shared" si="17"/>
        <v>230.5</v>
      </c>
      <c r="AC82" s="169">
        <f t="shared" si="18"/>
        <v>-1.6553777345406839</v>
      </c>
      <c r="AD82" s="166">
        <f t="shared" si="19"/>
        <v>-1.1200407383440525</v>
      </c>
      <c r="AG82" s="51">
        <f t="shared" si="15"/>
        <v>60000</v>
      </c>
      <c r="AH82" s="212">
        <f t="shared" si="16"/>
        <v>13830</v>
      </c>
      <c r="AI82" s="209">
        <f t="shared" si="20"/>
        <v>230.5</v>
      </c>
    </row>
    <row r="83" spans="2:35" x14ac:dyDescent="0.25">
      <c r="B83" s="92"/>
      <c r="C83" s="92" t="s">
        <v>285</v>
      </c>
      <c r="D83" s="109"/>
      <c r="E83" s="92" t="s">
        <v>11</v>
      </c>
      <c r="F83" s="92"/>
      <c r="G83" s="92"/>
      <c r="H83" s="92" t="s">
        <v>108</v>
      </c>
      <c r="I83" s="92" t="s">
        <v>187</v>
      </c>
      <c r="J83" s="92" t="s">
        <v>254</v>
      </c>
      <c r="K83" s="92" t="s">
        <v>260</v>
      </c>
      <c r="L83" s="92">
        <v>80000</v>
      </c>
      <c r="M83" s="64" t="s">
        <v>272</v>
      </c>
      <c r="N83" s="64">
        <v>0</v>
      </c>
      <c r="O83" s="65"/>
      <c r="P83" s="65"/>
      <c r="Q83" s="65"/>
      <c r="R83" s="65"/>
      <c r="S83" s="71">
        <v>14020</v>
      </c>
      <c r="T83" s="71"/>
      <c r="U83" s="67"/>
      <c r="V83" s="64"/>
      <c r="W83" s="84">
        <f t="shared" si="12"/>
        <v>14020</v>
      </c>
      <c r="X83" s="92"/>
      <c r="Y83" s="110"/>
      <c r="Z83" s="92">
        <f t="shared" si="13"/>
        <v>1</v>
      </c>
      <c r="AA83" s="126">
        <f t="shared" si="14"/>
        <v>14020</v>
      </c>
      <c r="AB83" s="125">
        <f t="shared" si="17"/>
        <v>175.25</v>
      </c>
      <c r="AC83" s="169">
        <f t="shared" si="18"/>
        <v>-1.7019462824549962</v>
      </c>
      <c r="AD83" s="166">
        <f t="shared" si="19"/>
        <v>-0.47833935860571702</v>
      </c>
      <c r="AG83" s="51">
        <f t="shared" si="15"/>
        <v>80000</v>
      </c>
      <c r="AH83" s="212">
        <f t="shared" si="16"/>
        <v>14020</v>
      </c>
      <c r="AI83" s="209">
        <f t="shared" si="20"/>
        <v>175.25</v>
      </c>
    </row>
    <row r="84" spans="2:35" x14ac:dyDescent="0.25">
      <c r="B84" s="92"/>
      <c r="C84" s="92" t="s">
        <v>285</v>
      </c>
      <c r="D84" s="109"/>
      <c r="E84" s="92" t="s">
        <v>11</v>
      </c>
      <c r="F84" s="92"/>
      <c r="G84" s="92"/>
      <c r="H84" s="92" t="s">
        <v>108</v>
      </c>
      <c r="I84" s="92" t="s">
        <v>232</v>
      </c>
      <c r="J84" s="92" t="s">
        <v>254</v>
      </c>
      <c r="K84" s="92" t="s">
        <v>260</v>
      </c>
      <c r="L84" s="92">
        <v>55000</v>
      </c>
      <c r="M84" s="64" t="s">
        <v>272</v>
      </c>
      <c r="N84" s="64">
        <v>0</v>
      </c>
      <c r="O84" s="65"/>
      <c r="P84" s="65"/>
      <c r="Q84" s="65"/>
      <c r="R84" s="65"/>
      <c r="S84" s="71">
        <v>14030</v>
      </c>
      <c r="T84" s="71"/>
      <c r="U84" s="67"/>
      <c r="V84" s="64"/>
      <c r="W84" s="84">
        <f t="shared" si="12"/>
        <v>14030</v>
      </c>
      <c r="X84" s="92"/>
      <c r="Y84" s="110"/>
      <c r="Z84" s="92">
        <f t="shared" si="13"/>
        <v>1</v>
      </c>
      <c r="AA84" s="126">
        <f t="shared" si="14"/>
        <v>14030</v>
      </c>
      <c r="AB84" s="125">
        <f t="shared" si="17"/>
        <v>255.09090909090909</v>
      </c>
      <c r="AC84" s="169">
        <f t="shared" si="18"/>
        <v>-1.7043972586610128</v>
      </c>
      <c r="AD84" s="166">
        <f t="shared" si="19"/>
        <v>-1.4056519653604569</v>
      </c>
      <c r="AG84" s="51">
        <f t="shared" si="15"/>
        <v>55000</v>
      </c>
      <c r="AH84" s="212">
        <f t="shared" si="16"/>
        <v>14030</v>
      </c>
      <c r="AI84" s="209">
        <f t="shared" si="20"/>
        <v>255.09090909090909</v>
      </c>
    </row>
    <row r="85" spans="2:35" x14ac:dyDescent="0.25">
      <c r="B85" s="92"/>
      <c r="C85" s="92" t="s">
        <v>285</v>
      </c>
      <c r="D85" s="109"/>
      <c r="E85" s="92" t="s">
        <v>11</v>
      </c>
      <c r="F85" s="92"/>
      <c r="G85" s="92"/>
      <c r="H85" s="92" t="s">
        <v>108</v>
      </c>
      <c r="I85" s="92" t="s">
        <v>233</v>
      </c>
      <c r="J85" s="92" t="s">
        <v>254</v>
      </c>
      <c r="K85" s="92" t="s">
        <v>260</v>
      </c>
      <c r="L85" s="92">
        <v>55000</v>
      </c>
      <c r="M85" s="64" t="s">
        <v>272</v>
      </c>
      <c r="N85" s="64">
        <v>0</v>
      </c>
      <c r="O85" s="65"/>
      <c r="P85" s="65"/>
      <c r="Q85" s="65"/>
      <c r="R85" s="65"/>
      <c r="S85" s="71">
        <v>14400</v>
      </c>
      <c r="T85" s="71"/>
      <c r="U85" s="67"/>
      <c r="V85" s="64"/>
      <c r="W85" s="84">
        <f t="shared" si="12"/>
        <v>14400</v>
      </c>
      <c r="X85" s="92"/>
      <c r="Y85" s="110"/>
      <c r="Z85" s="92">
        <f t="shared" si="13"/>
        <v>1</v>
      </c>
      <c r="AA85" s="126">
        <f t="shared" si="14"/>
        <v>14400</v>
      </c>
      <c r="AB85" s="125">
        <f t="shared" si="17"/>
        <v>261.81818181818181</v>
      </c>
      <c r="AC85" s="169">
        <f t="shared" si="18"/>
        <v>-1.7950833782836211</v>
      </c>
      <c r="AD85" s="166">
        <f t="shared" si="19"/>
        <v>-1.4837859054684566</v>
      </c>
      <c r="AG85" s="51">
        <f t="shared" si="15"/>
        <v>55000</v>
      </c>
      <c r="AH85" s="212">
        <f t="shared" si="16"/>
        <v>14400</v>
      </c>
      <c r="AI85" s="209">
        <f t="shared" si="20"/>
        <v>261.81818181818181</v>
      </c>
    </row>
    <row r="86" spans="2:35" x14ac:dyDescent="0.25">
      <c r="B86" s="92"/>
      <c r="C86" s="92" t="s">
        <v>285</v>
      </c>
      <c r="D86" s="109"/>
      <c r="E86" s="92" t="s">
        <v>11</v>
      </c>
      <c r="F86" s="92"/>
      <c r="G86" s="92"/>
      <c r="H86" s="92" t="s">
        <v>108</v>
      </c>
      <c r="I86" s="92" t="s">
        <v>234</v>
      </c>
      <c r="J86" s="92" t="s">
        <v>256</v>
      </c>
      <c r="K86" s="92" t="s">
        <v>260</v>
      </c>
      <c r="L86" s="92">
        <v>60000</v>
      </c>
      <c r="M86" s="64" t="s">
        <v>272</v>
      </c>
      <c r="N86" s="64">
        <v>0</v>
      </c>
      <c r="O86" s="65"/>
      <c r="P86" s="65"/>
      <c r="Q86" s="65"/>
      <c r="R86" s="65"/>
      <c r="S86" s="71">
        <v>14450</v>
      </c>
      <c r="T86" s="71"/>
      <c r="U86" s="67"/>
      <c r="V86" s="64"/>
      <c r="W86" s="84">
        <f t="shared" si="12"/>
        <v>14450</v>
      </c>
      <c r="X86" s="92"/>
      <c r="Y86" s="110"/>
      <c r="Z86" s="92">
        <f t="shared" si="13"/>
        <v>1</v>
      </c>
      <c r="AA86" s="126">
        <f t="shared" si="14"/>
        <v>14450</v>
      </c>
      <c r="AB86" s="125">
        <f t="shared" si="17"/>
        <v>240.83333333333334</v>
      </c>
      <c r="AC86" s="169">
        <f t="shared" si="18"/>
        <v>-1.8073382593137033</v>
      </c>
      <c r="AD86" s="166">
        <f t="shared" si="19"/>
        <v>-1.2400572859874215</v>
      </c>
      <c r="AG86" s="51">
        <f t="shared" si="15"/>
        <v>60000</v>
      </c>
      <c r="AH86" s="212">
        <f t="shared" si="16"/>
        <v>14450</v>
      </c>
      <c r="AI86" s="209">
        <f t="shared" si="20"/>
        <v>240.83333333333334</v>
      </c>
    </row>
    <row r="87" spans="2:35" x14ac:dyDescent="0.25">
      <c r="B87" s="101"/>
      <c r="C87" s="101" t="s">
        <v>285</v>
      </c>
      <c r="D87" s="102"/>
      <c r="E87" s="101" t="s">
        <v>11</v>
      </c>
      <c r="F87" s="101"/>
      <c r="G87" s="101"/>
      <c r="H87" s="101" t="s">
        <v>108</v>
      </c>
      <c r="I87" s="101" t="s">
        <v>236</v>
      </c>
      <c r="J87" s="101" t="s">
        <v>254</v>
      </c>
      <c r="K87" s="101" t="s">
        <v>260</v>
      </c>
      <c r="L87" s="101"/>
      <c r="M87" s="103" t="s">
        <v>272</v>
      </c>
      <c r="N87" s="103">
        <v>0</v>
      </c>
      <c r="O87" s="104"/>
      <c r="P87" s="104"/>
      <c r="Q87" s="104"/>
      <c r="R87" s="104"/>
      <c r="S87" s="105">
        <v>16350</v>
      </c>
      <c r="T87" s="105"/>
      <c r="U87" s="106"/>
      <c r="V87" s="103"/>
      <c r="W87" s="107">
        <f t="shared" si="12"/>
        <v>16350</v>
      </c>
      <c r="X87" s="101"/>
      <c r="Y87" s="108"/>
      <c r="Z87" s="101">
        <f t="shared" si="13"/>
        <v>1</v>
      </c>
      <c r="AA87" s="127">
        <f t="shared" si="14"/>
        <v>16350</v>
      </c>
      <c r="AB87" s="125"/>
      <c r="AC87" s="168">
        <f t="shared" si="18"/>
        <v>-2.2730237384568275</v>
      </c>
      <c r="AD87" s="166">
        <f t="shared" si="19"/>
        <v>1.5571025744104512</v>
      </c>
      <c r="AG87" s="51">
        <f t="shared" si="15"/>
        <v>0</v>
      </c>
      <c r="AH87" s="212">
        <f t="shared" si="16"/>
        <v>16350</v>
      </c>
      <c r="AI87" s="209">
        <f t="shared" si="20"/>
        <v>0</v>
      </c>
    </row>
    <row r="88" spans="2:35" x14ac:dyDescent="0.25">
      <c r="B88" s="101"/>
      <c r="C88" s="101" t="s">
        <v>285</v>
      </c>
      <c r="D88" s="102"/>
      <c r="E88" s="101" t="s">
        <v>11</v>
      </c>
      <c r="F88" s="101"/>
      <c r="G88" s="101"/>
      <c r="H88" s="101" t="s">
        <v>108</v>
      </c>
      <c r="I88" s="101" t="s">
        <v>237</v>
      </c>
      <c r="J88" s="101" t="s">
        <v>254</v>
      </c>
      <c r="K88" s="101" t="s">
        <v>260</v>
      </c>
      <c r="L88" s="101">
        <v>55000</v>
      </c>
      <c r="M88" s="103" t="s">
        <v>272</v>
      </c>
      <c r="N88" s="103">
        <v>0</v>
      </c>
      <c r="O88" s="104"/>
      <c r="P88" s="104"/>
      <c r="Q88" s="104"/>
      <c r="R88" s="104"/>
      <c r="S88" s="105">
        <v>16620</v>
      </c>
      <c r="T88" s="105"/>
      <c r="U88" s="106"/>
      <c r="V88" s="103"/>
      <c r="W88" s="107">
        <f t="shared" si="12"/>
        <v>16620</v>
      </c>
      <c r="X88" s="101"/>
      <c r="Y88" s="108"/>
      <c r="Z88" s="101">
        <f t="shared" si="13"/>
        <v>1</v>
      </c>
      <c r="AA88" s="127">
        <f t="shared" si="14"/>
        <v>16620</v>
      </c>
      <c r="AB88" s="125">
        <f t="shared" si="17"/>
        <v>302.18181818181819</v>
      </c>
      <c r="AC88" s="168">
        <f t="shared" si="18"/>
        <v>-2.3392000960192711</v>
      </c>
      <c r="AD88" s="166">
        <f t="shared" si="19"/>
        <v>-1.9525895461164551</v>
      </c>
      <c r="AG88" s="51">
        <f t="shared" si="15"/>
        <v>55000</v>
      </c>
      <c r="AH88" s="212">
        <f t="shared" si="16"/>
        <v>16620</v>
      </c>
      <c r="AI88" s="209">
        <f t="shared" si="20"/>
        <v>302.18181818181819</v>
      </c>
    </row>
    <row r="89" spans="2:35" x14ac:dyDescent="0.25">
      <c r="B89" s="101"/>
      <c r="C89" s="101" t="s">
        <v>285</v>
      </c>
      <c r="D89" s="102"/>
      <c r="E89" s="101" t="s">
        <v>11</v>
      </c>
      <c r="F89" s="101"/>
      <c r="G89" s="101"/>
      <c r="H89" s="101" t="s">
        <v>108</v>
      </c>
      <c r="I89" s="101" t="s">
        <v>238</v>
      </c>
      <c r="J89" s="101" t="s">
        <v>256</v>
      </c>
      <c r="K89" s="101" t="s">
        <v>260</v>
      </c>
      <c r="L89" s="101">
        <v>60000</v>
      </c>
      <c r="M89" s="103" t="s">
        <v>272</v>
      </c>
      <c r="N89" s="103">
        <v>0</v>
      </c>
      <c r="O89" s="104"/>
      <c r="P89" s="104"/>
      <c r="Q89" s="104"/>
      <c r="R89" s="104"/>
      <c r="S89" s="105">
        <v>17030</v>
      </c>
      <c r="T89" s="105"/>
      <c r="U89" s="106"/>
      <c r="V89" s="103"/>
      <c r="W89" s="107">
        <f t="shared" si="12"/>
        <v>17030</v>
      </c>
      <c r="X89" s="101"/>
      <c r="Y89" s="108"/>
      <c r="Z89" s="101">
        <f t="shared" si="13"/>
        <v>1</v>
      </c>
      <c r="AA89" s="127">
        <f t="shared" si="14"/>
        <v>17030</v>
      </c>
      <c r="AB89" s="125">
        <f t="shared" si="17"/>
        <v>283.83333333333331</v>
      </c>
      <c r="AC89" s="168">
        <f t="shared" si="18"/>
        <v>-2.4396901204659454</v>
      </c>
      <c r="AD89" s="166">
        <f t="shared" si="19"/>
        <v>-1.7394809842453114</v>
      </c>
      <c r="AG89" s="51">
        <f t="shared" si="15"/>
        <v>60000</v>
      </c>
      <c r="AH89" s="212">
        <f t="shared" si="16"/>
        <v>17030</v>
      </c>
      <c r="AI89" s="209">
        <f t="shared" si="20"/>
        <v>283.83333333333331</v>
      </c>
    </row>
    <row r="90" spans="2:35" x14ac:dyDescent="0.25">
      <c r="B90" s="101"/>
      <c r="C90" s="101" t="s">
        <v>285</v>
      </c>
      <c r="D90" s="102"/>
      <c r="E90" s="101" t="s">
        <v>11</v>
      </c>
      <c r="F90" s="101"/>
      <c r="G90" s="101"/>
      <c r="H90" s="101" t="s">
        <v>108</v>
      </c>
      <c r="I90" s="101" t="s">
        <v>239</v>
      </c>
      <c r="J90" s="101" t="s">
        <v>254</v>
      </c>
      <c r="K90" s="101"/>
      <c r="L90" s="101">
        <v>80000</v>
      </c>
      <c r="M90" s="103" t="s">
        <v>272</v>
      </c>
      <c r="N90" s="103">
        <v>0</v>
      </c>
      <c r="O90" s="104"/>
      <c r="P90" s="104"/>
      <c r="Q90" s="104"/>
      <c r="R90" s="104"/>
      <c r="S90" s="105">
        <v>17710</v>
      </c>
      <c r="T90" s="105"/>
      <c r="U90" s="106"/>
      <c r="V90" s="103"/>
      <c r="W90" s="107">
        <f t="shared" si="12"/>
        <v>17710</v>
      </c>
      <c r="X90" s="101"/>
      <c r="Y90" s="108"/>
      <c r="Z90" s="101">
        <f t="shared" si="13"/>
        <v>1</v>
      </c>
      <c r="AA90" s="127">
        <f t="shared" si="14"/>
        <v>17710</v>
      </c>
      <c r="AB90" s="125">
        <f t="shared" si="17"/>
        <v>221.375</v>
      </c>
      <c r="AC90" s="168">
        <f t="shared" si="18"/>
        <v>-2.6063565024750637</v>
      </c>
      <c r="AD90" s="166">
        <f t="shared" si="19"/>
        <v>-1.014058383771884</v>
      </c>
      <c r="AG90" s="51">
        <f t="shared" si="15"/>
        <v>80000</v>
      </c>
      <c r="AH90" s="212">
        <f t="shared" si="16"/>
        <v>17710</v>
      </c>
      <c r="AI90" s="209">
        <f t="shared" si="20"/>
        <v>221.375</v>
      </c>
    </row>
    <row r="91" spans="2:35" x14ac:dyDescent="0.25">
      <c r="B91" s="101"/>
      <c r="C91" s="101" t="s">
        <v>285</v>
      </c>
      <c r="D91" s="102"/>
      <c r="E91" s="101" t="s">
        <v>11</v>
      </c>
      <c r="F91" s="101"/>
      <c r="G91" s="101"/>
      <c r="H91" s="101" t="s">
        <v>108</v>
      </c>
      <c r="I91" s="101" t="s">
        <v>243</v>
      </c>
      <c r="J91" s="101"/>
      <c r="K91" s="101"/>
      <c r="L91" s="101">
        <v>65000</v>
      </c>
      <c r="M91" s="103" t="s">
        <v>272</v>
      </c>
      <c r="N91" s="103">
        <v>0</v>
      </c>
      <c r="O91" s="104"/>
      <c r="P91" s="104"/>
      <c r="Q91" s="104"/>
      <c r="R91" s="104"/>
      <c r="S91" s="105">
        <v>19680</v>
      </c>
      <c r="T91" s="105"/>
      <c r="U91" s="106"/>
      <c r="V91" s="103"/>
      <c r="W91" s="107">
        <f t="shared" si="12"/>
        <v>19680</v>
      </c>
      <c r="X91" s="101"/>
      <c r="Y91" s="108"/>
      <c r="Z91" s="101">
        <f t="shared" si="13"/>
        <v>1</v>
      </c>
      <c r="AA91" s="127">
        <f t="shared" si="14"/>
        <v>19680</v>
      </c>
      <c r="AB91" s="125">
        <f t="shared" si="17"/>
        <v>302.76923076923077</v>
      </c>
      <c r="AC91" s="168">
        <f t="shared" si="18"/>
        <v>-3.0891988150603029</v>
      </c>
      <c r="AD91" s="166">
        <f t="shared" si="19"/>
        <v>-1.9594120523213114</v>
      </c>
      <c r="AG91" s="51">
        <f t="shared" si="15"/>
        <v>65000</v>
      </c>
      <c r="AH91" s="212">
        <f t="shared" si="16"/>
        <v>19680</v>
      </c>
      <c r="AI91" s="209">
        <f t="shared" si="20"/>
        <v>302.76923076923077</v>
      </c>
    </row>
    <row r="92" spans="2:35" ht="15.75" thickBot="1" x14ac:dyDescent="0.3">
      <c r="B92" s="172"/>
      <c r="C92" s="172" t="s">
        <v>285</v>
      </c>
      <c r="D92" s="173"/>
      <c r="E92" s="172" t="s">
        <v>11</v>
      </c>
      <c r="F92" s="172"/>
      <c r="G92" s="172"/>
      <c r="H92" s="172" t="s">
        <v>108</v>
      </c>
      <c r="I92" s="172" t="s">
        <v>182</v>
      </c>
      <c r="J92" s="172" t="s">
        <v>255</v>
      </c>
      <c r="K92" s="172" t="s">
        <v>268</v>
      </c>
      <c r="L92" s="172">
        <v>27500</v>
      </c>
      <c r="M92" s="174" t="s">
        <v>273</v>
      </c>
      <c r="N92" s="174">
        <v>0</v>
      </c>
      <c r="O92" s="175"/>
      <c r="P92" s="175"/>
      <c r="Q92" s="175"/>
      <c r="R92" s="175"/>
      <c r="S92" s="176">
        <v>21050</v>
      </c>
      <c r="T92" s="176"/>
      <c r="U92" s="177"/>
      <c r="V92" s="174"/>
      <c r="W92" s="178">
        <f t="shared" si="12"/>
        <v>21050</v>
      </c>
      <c r="X92" s="172"/>
      <c r="Y92" s="179"/>
      <c r="Z92" s="172">
        <f t="shared" si="13"/>
        <v>2</v>
      </c>
      <c r="AA92" s="180">
        <f t="shared" si="14"/>
        <v>10525</v>
      </c>
      <c r="AB92" s="125">
        <f t="shared" si="17"/>
        <v>382.72727272727275</v>
      </c>
      <c r="AC92" s="169">
        <f t="shared" si="18"/>
        <v>-0.84533009845224971</v>
      </c>
      <c r="AD92" s="206">
        <f t="shared" si="19"/>
        <v>-2.8880850993014247</v>
      </c>
      <c r="AG92" s="51">
        <f t="shared" si="15"/>
        <v>27500</v>
      </c>
      <c r="AH92" s="212">
        <f t="shared" si="16"/>
        <v>10525</v>
      </c>
      <c r="AI92" s="209">
        <f t="shared" si="20"/>
        <v>382.72727272727275</v>
      </c>
    </row>
    <row r="93" spans="2:35" ht="15.75" thickBot="1" x14ac:dyDescent="0.3">
      <c r="B93" s="181"/>
      <c r="C93" s="181" t="s">
        <v>278</v>
      </c>
      <c r="D93" s="182"/>
      <c r="E93" s="181" t="s">
        <v>11</v>
      </c>
      <c r="F93" s="181"/>
      <c r="G93" s="181"/>
      <c r="H93" s="181" t="s">
        <v>107</v>
      </c>
      <c r="I93" s="181" t="s">
        <v>122</v>
      </c>
      <c r="J93" s="181" t="s">
        <v>254</v>
      </c>
      <c r="K93" s="181" t="s">
        <v>259</v>
      </c>
      <c r="L93" s="181">
        <v>44000</v>
      </c>
      <c r="M93" s="183" t="s">
        <v>273</v>
      </c>
      <c r="N93" s="183">
        <v>1</v>
      </c>
      <c r="O93" s="184">
        <v>136</v>
      </c>
      <c r="P93" s="184">
        <v>0.52</v>
      </c>
      <c r="Q93" s="184">
        <v>10200</v>
      </c>
      <c r="R93" s="184"/>
      <c r="S93" s="185">
        <v>6428.5</v>
      </c>
      <c r="T93" s="185">
        <v>360.62</v>
      </c>
      <c r="U93" s="186"/>
      <c r="V93" s="187"/>
      <c r="W93" s="188">
        <f t="shared" si="12"/>
        <v>6789.12</v>
      </c>
      <c r="X93" s="189"/>
      <c r="Y93" s="190" t="s">
        <v>286</v>
      </c>
      <c r="Z93" s="181">
        <f t="shared" si="13"/>
        <v>2</v>
      </c>
      <c r="AA93" s="191">
        <f t="shared" si="14"/>
        <v>3394.56</v>
      </c>
      <c r="AB93" s="125">
        <f t="shared" si="17"/>
        <v>77.149090909090901</v>
      </c>
      <c r="AC93" s="192">
        <f>(AVERAGE($AA$93:$AA$168,$AA$172:$AA$180)-AA93)/_xlfn.STDEV.P($AA$93:$AA$168,$AA$172:$AA$180)</f>
        <v>0.7172965822738141</v>
      </c>
      <c r="AD93" s="192">
        <f>(AVERAGE($AB$93:$AB$168,$AB$172:$AB$180)-AB93)/_xlfn.STDEV.P($AB$93:$AB$168,$AB$172:$AB$180)</f>
        <v>0.4151471968699198</v>
      </c>
      <c r="AG93" s="51">
        <f t="shared" si="15"/>
        <v>44000</v>
      </c>
      <c r="AH93" s="212">
        <f t="shared" si="16"/>
        <v>3394.56</v>
      </c>
      <c r="AI93" s="209">
        <f t="shared" si="20"/>
        <v>77.149090909090901</v>
      </c>
    </row>
    <row r="94" spans="2:35" ht="15.75" thickBot="1" x14ac:dyDescent="0.3">
      <c r="B94" s="91"/>
      <c r="C94" s="91" t="s">
        <v>279</v>
      </c>
      <c r="D94" s="83"/>
      <c r="E94" s="91" t="s">
        <v>11</v>
      </c>
      <c r="F94" s="91"/>
      <c r="G94" s="91"/>
      <c r="H94" s="91" t="s">
        <v>110</v>
      </c>
      <c r="I94" s="91" t="s">
        <v>129</v>
      </c>
      <c r="J94" s="91" t="s">
        <v>254</v>
      </c>
      <c r="K94" s="91" t="s">
        <v>260</v>
      </c>
      <c r="L94" s="91">
        <v>54000</v>
      </c>
      <c r="M94" s="60" t="s">
        <v>272</v>
      </c>
      <c r="N94" s="60">
        <v>1</v>
      </c>
      <c r="O94" s="59"/>
      <c r="P94" s="59"/>
      <c r="Q94" s="59"/>
      <c r="R94" s="59"/>
      <c r="S94" s="71">
        <v>2750</v>
      </c>
      <c r="T94" s="71"/>
      <c r="U94" s="66"/>
      <c r="V94" s="64"/>
      <c r="W94" s="84">
        <f t="shared" si="12"/>
        <v>2750</v>
      </c>
      <c r="X94" s="92"/>
      <c r="Y94" s="49"/>
      <c r="Z94" s="91">
        <f t="shared" si="13"/>
        <v>1</v>
      </c>
      <c r="AA94" s="125">
        <f t="shared" si="14"/>
        <v>2750</v>
      </c>
      <c r="AB94" s="125">
        <f t="shared" si="17"/>
        <v>50.925925925925924</v>
      </c>
      <c r="AC94" s="166">
        <f t="shared" ref="AC94:AC157" si="21">(AVERAGE($AA$93:$AA$168,$AA$172:$AA$180)-AA94)/_xlfn.STDEV.P($AA$93:$AA$168,$AA$172:$AA$180)</f>
        <v>1.0224246692472891</v>
      </c>
      <c r="AD94" s="192">
        <f t="shared" ref="AD94:AD157" si="22">(AVERAGE($AB$93:$AB$168,$AB$172:$AB$180)-AB94)/_xlfn.STDEV.P($AB$93:$AB$168,$AB$172:$AB$180)</f>
        <v>0.98579248141909692</v>
      </c>
      <c r="AG94" s="51">
        <f t="shared" si="15"/>
        <v>54000</v>
      </c>
      <c r="AH94" s="212">
        <f t="shared" si="16"/>
        <v>2750</v>
      </c>
      <c r="AI94" s="209">
        <f t="shared" si="20"/>
        <v>50.925925925925924</v>
      </c>
    </row>
    <row r="95" spans="2:35" ht="15.75" thickBot="1" x14ac:dyDescent="0.3">
      <c r="B95" s="91"/>
      <c r="C95" s="91" t="s">
        <v>279</v>
      </c>
      <c r="D95" s="83"/>
      <c r="E95" s="91" t="s">
        <v>11</v>
      </c>
      <c r="F95" s="91"/>
      <c r="G95" s="91"/>
      <c r="H95" s="91" t="s">
        <v>110</v>
      </c>
      <c r="I95" s="91" t="s">
        <v>131</v>
      </c>
      <c r="J95" s="91" t="s">
        <v>254</v>
      </c>
      <c r="K95" s="91" t="s">
        <v>260</v>
      </c>
      <c r="L95" s="91">
        <v>72000</v>
      </c>
      <c r="M95" s="60" t="s">
        <v>272</v>
      </c>
      <c r="N95" s="60">
        <v>1</v>
      </c>
      <c r="O95" s="59"/>
      <c r="P95" s="59">
        <v>0.48</v>
      </c>
      <c r="Q95" s="59">
        <v>9432</v>
      </c>
      <c r="R95" s="59"/>
      <c r="S95" s="71">
        <v>3574</v>
      </c>
      <c r="T95" s="71"/>
      <c r="U95" s="66"/>
      <c r="V95" s="64"/>
      <c r="W95" s="84">
        <f t="shared" si="12"/>
        <v>3574</v>
      </c>
      <c r="X95" s="92"/>
      <c r="Y95" s="49"/>
      <c r="Z95" s="91">
        <f t="shared" si="13"/>
        <v>1</v>
      </c>
      <c r="AA95" s="125">
        <f t="shared" si="14"/>
        <v>3574</v>
      </c>
      <c r="AB95" s="125">
        <f t="shared" si="17"/>
        <v>49.638888888888886</v>
      </c>
      <c r="AC95" s="166">
        <f t="shared" si="21"/>
        <v>0.63235152839749476</v>
      </c>
      <c r="AD95" s="192">
        <f t="shared" si="22"/>
        <v>1.0137998411980114</v>
      </c>
      <c r="AG95" s="51">
        <f t="shared" si="15"/>
        <v>72000</v>
      </c>
      <c r="AH95" s="212">
        <f t="shared" si="16"/>
        <v>3574</v>
      </c>
      <c r="AI95" s="209">
        <f t="shared" si="20"/>
        <v>49.638888888888886</v>
      </c>
    </row>
    <row r="96" spans="2:35" ht="15.75" thickBot="1" x14ac:dyDescent="0.3">
      <c r="B96" s="91"/>
      <c r="C96" s="91" t="s">
        <v>279</v>
      </c>
      <c r="D96" s="83"/>
      <c r="E96" s="91" t="s">
        <v>11</v>
      </c>
      <c r="F96" s="91"/>
      <c r="G96" s="91"/>
      <c r="H96" s="91" t="s">
        <v>110</v>
      </c>
      <c r="I96" s="91" t="s">
        <v>133</v>
      </c>
      <c r="J96" s="91"/>
      <c r="K96" s="91" t="s">
        <v>260</v>
      </c>
      <c r="L96" s="91">
        <v>72000</v>
      </c>
      <c r="M96" s="60" t="s">
        <v>272</v>
      </c>
      <c r="N96" s="60">
        <v>1</v>
      </c>
      <c r="O96" s="59"/>
      <c r="P96" s="59"/>
      <c r="Q96" s="59"/>
      <c r="R96" s="59"/>
      <c r="S96" s="71">
        <v>3867</v>
      </c>
      <c r="T96" s="71"/>
      <c r="U96" s="66"/>
      <c r="V96" s="64"/>
      <c r="W96" s="84">
        <f t="shared" si="12"/>
        <v>3867</v>
      </c>
      <c r="X96" s="92"/>
      <c r="Y96" s="49"/>
      <c r="Z96" s="91">
        <f t="shared" si="13"/>
        <v>1</v>
      </c>
      <c r="AA96" s="125">
        <f t="shared" si="14"/>
        <v>3867</v>
      </c>
      <c r="AB96" s="125">
        <f t="shared" si="17"/>
        <v>53.708333333333336</v>
      </c>
      <c r="AC96" s="166">
        <f t="shared" si="21"/>
        <v>0.4936483363234781</v>
      </c>
      <c r="AD96" s="192">
        <f t="shared" si="22"/>
        <v>0.92524419642942946</v>
      </c>
      <c r="AG96" s="51">
        <f t="shared" si="15"/>
        <v>72000</v>
      </c>
      <c r="AH96" s="212">
        <f t="shared" si="16"/>
        <v>3867</v>
      </c>
      <c r="AI96" s="209">
        <f t="shared" si="20"/>
        <v>53.708333333333336</v>
      </c>
    </row>
    <row r="97" spans="2:35" ht="15.75" thickBot="1" x14ac:dyDescent="0.3">
      <c r="B97" s="91"/>
      <c r="C97" s="91" t="s">
        <v>279</v>
      </c>
      <c r="D97" s="83"/>
      <c r="E97" s="91" t="s">
        <v>11</v>
      </c>
      <c r="F97" s="91"/>
      <c r="G97" s="91"/>
      <c r="H97" s="91" t="s">
        <v>110</v>
      </c>
      <c r="I97" s="91" t="s">
        <v>134</v>
      </c>
      <c r="J97" s="91"/>
      <c r="K97" s="91" t="s">
        <v>260</v>
      </c>
      <c r="L97" s="91">
        <v>90000</v>
      </c>
      <c r="M97" s="60" t="s">
        <v>272</v>
      </c>
      <c r="N97" s="60">
        <v>1</v>
      </c>
      <c r="O97" s="59"/>
      <c r="P97" s="59">
        <v>0.49</v>
      </c>
      <c r="Q97" s="59">
        <v>8983</v>
      </c>
      <c r="R97" s="59"/>
      <c r="S97" s="71">
        <v>4873</v>
      </c>
      <c r="T97" s="71"/>
      <c r="U97" s="66"/>
      <c r="V97" s="64"/>
      <c r="W97" s="84">
        <f t="shared" si="12"/>
        <v>4873</v>
      </c>
      <c r="X97" s="92"/>
      <c r="Y97" s="49"/>
      <c r="Z97" s="91">
        <f t="shared" si="13"/>
        <v>1</v>
      </c>
      <c r="AA97" s="125">
        <f t="shared" si="14"/>
        <v>4873</v>
      </c>
      <c r="AB97" s="125">
        <f t="shared" si="17"/>
        <v>54.144444444444446</v>
      </c>
      <c r="AC97" s="166">
        <f t="shared" si="21"/>
        <v>1.7418263878219448E-2</v>
      </c>
      <c r="AD97" s="192">
        <f t="shared" si="22"/>
        <v>0.91575393279211392</v>
      </c>
      <c r="AG97" s="51">
        <f t="shared" si="15"/>
        <v>90000</v>
      </c>
      <c r="AH97" s="212">
        <f t="shared" si="16"/>
        <v>4873</v>
      </c>
      <c r="AI97" s="209">
        <f t="shared" si="20"/>
        <v>54.144444444444446</v>
      </c>
    </row>
    <row r="98" spans="2:35" ht="15.75" thickBot="1" x14ac:dyDescent="0.3">
      <c r="B98" s="91"/>
      <c r="C98" s="91" t="s">
        <v>279</v>
      </c>
      <c r="D98" s="83"/>
      <c r="E98" s="91" t="s">
        <v>11</v>
      </c>
      <c r="F98" s="91"/>
      <c r="G98" s="91"/>
      <c r="H98" s="91" t="s">
        <v>110</v>
      </c>
      <c r="I98" s="91" t="s">
        <v>135</v>
      </c>
      <c r="J98" s="91"/>
      <c r="K98" s="91" t="s">
        <v>260</v>
      </c>
      <c r="L98" s="91">
        <v>90000</v>
      </c>
      <c r="M98" s="60" t="s">
        <v>272</v>
      </c>
      <c r="N98" s="60">
        <v>1</v>
      </c>
      <c r="O98" s="59"/>
      <c r="P98" s="59">
        <v>0.49</v>
      </c>
      <c r="Q98" s="59">
        <v>8983</v>
      </c>
      <c r="R98" s="59"/>
      <c r="S98" s="71">
        <v>5109</v>
      </c>
      <c r="T98" s="71"/>
      <c r="U98" s="66"/>
      <c r="V98" s="64"/>
      <c r="W98" s="84">
        <f t="shared" si="12"/>
        <v>5109</v>
      </c>
      <c r="X98" s="92"/>
      <c r="Y98" s="49"/>
      <c r="Z98" s="91">
        <f t="shared" si="13"/>
        <v>1</v>
      </c>
      <c r="AA98" s="125">
        <f t="shared" si="14"/>
        <v>5109</v>
      </c>
      <c r="AB98" s="125">
        <f t="shared" si="17"/>
        <v>56.766666666666666</v>
      </c>
      <c r="AC98" s="166">
        <f t="shared" si="21"/>
        <v>-9.4301713355459518E-2</v>
      </c>
      <c r="AD98" s="192">
        <f t="shared" si="22"/>
        <v>0.85869145589003815</v>
      </c>
      <c r="AG98" s="51">
        <f t="shared" si="15"/>
        <v>90000</v>
      </c>
      <c r="AH98" s="212">
        <f t="shared" si="16"/>
        <v>5109</v>
      </c>
      <c r="AI98" s="209">
        <f t="shared" si="20"/>
        <v>56.766666666666666</v>
      </c>
    </row>
    <row r="99" spans="2:35" ht="15.75" thickBot="1" x14ac:dyDescent="0.3">
      <c r="B99" s="91"/>
      <c r="C99" s="91" t="s">
        <v>279</v>
      </c>
      <c r="D99" s="83"/>
      <c r="E99" s="91" t="s">
        <v>11</v>
      </c>
      <c r="F99" s="91"/>
      <c r="G99" s="91"/>
      <c r="H99" s="91" t="s">
        <v>112</v>
      </c>
      <c r="I99" s="91" t="s">
        <v>136</v>
      </c>
      <c r="J99" s="91" t="s">
        <v>254</v>
      </c>
      <c r="K99" s="91" t="s">
        <v>261</v>
      </c>
      <c r="L99" s="91">
        <v>60000</v>
      </c>
      <c r="M99" s="60" t="s">
        <v>272</v>
      </c>
      <c r="N99" s="60">
        <v>1</v>
      </c>
      <c r="O99" s="59"/>
      <c r="P99" s="59"/>
      <c r="Q99" s="59"/>
      <c r="R99" s="59"/>
      <c r="S99" s="71">
        <v>5855.01</v>
      </c>
      <c r="T99" s="71"/>
      <c r="U99" s="66"/>
      <c r="V99" s="64"/>
      <c r="W99" s="84">
        <f t="shared" si="12"/>
        <v>5855.01</v>
      </c>
      <c r="X99" s="92"/>
      <c r="Y99" s="49"/>
      <c r="Z99" s="91">
        <f t="shared" si="13"/>
        <v>1</v>
      </c>
      <c r="AA99" s="125">
        <f t="shared" si="14"/>
        <v>5855.01</v>
      </c>
      <c r="AB99" s="125">
        <f t="shared" si="17"/>
        <v>97.583500000000001</v>
      </c>
      <c r="AC99" s="166">
        <f t="shared" si="21"/>
        <v>-0.44745518884739544</v>
      </c>
      <c r="AD99" s="192">
        <f t="shared" si="22"/>
        <v>-2.9528310368136201E-2</v>
      </c>
      <c r="AG99" s="51">
        <f t="shared" si="15"/>
        <v>60000</v>
      </c>
      <c r="AH99" s="212">
        <f t="shared" si="16"/>
        <v>5855.01</v>
      </c>
      <c r="AI99" s="209">
        <f t="shared" si="20"/>
        <v>97.583500000000001</v>
      </c>
    </row>
    <row r="100" spans="2:35" ht="15.75" thickBot="1" x14ac:dyDescent="0.3">
      <c r="B100" s="91"/>
      <c r="C100" s="91" t="s">
        <v>279</v>
      </c>
      <c r="D100" s="83"/>
      <c r="E100" s="91" t="s">
        <v>11</v>
      </c>
      <c r="F100" s="91"/>
      <c r="G100" s="91"/>
      <c r="H100" s="91" t="s">
        <v>112</v>
      </c>
      <c r="I100" s="91" t="s">
        <v>137</v>
      </c>
      <c r="J100" s="91" t="s">
        <v>254</v>
      </c>
      <c r="K100" s="91" t="s">
        <v>261</v>
      </c>
      <c r="L100" s="91">
        <v>60000</v>
      </c>
      <c r="M100" s="60" t="s">
        <v>272</v>
      </c>
      <c r="N100" s="60">
        <v>1</v>
      </c>
      <c r="O100" s="59"/>
      <c r="P100" s="59"/>
      <c r="Q100" s="59"/>
      <c r="R100" s="59"/>
      <c r="S100" s="71">
        <v>6029.01</v>
      </c>
      <c r="T100" s="71"/>
      <c r="U100" s="66"/>
      <c r="V100" s="64"/>
      <c r="W100" s="84">
        <f t="shared" si="12"/>
        <v>6029.01</v>
      </c>
      <c r="X100" s="92"/>
      <c r="Y100" s="49"/>
      <c r="Z100" s="91">
        <f t="shared" si="13"/>
        <v>1</v>
      </c>
      <c r="AA100" s="125">
        <f t="shared" si="14"/>
        <v>6029.01</v>
      </c>
      <c r="AB100" s="125">
        <f t="shared" si="17"/>
        <v>100.48350000000001</v>
      </c>
      <c r="AC100" s="166">
        <f t="shared" si="21"/>
        <v>-0.52982500257053167</v>
      </c>
      <c r="AD100" s="192">
        <f t="shared" si="22"/>
        <v>-9.2635541179330372E-2</v>
      </c>
      <c r="AG100" s="51">
        <f t="shared" si="15"/>
        <v>60000</v>
      </c>
      <c r="AH100" s="212">
        <f t="shared" si="16"/>
        <v>6029.01</v>
      </c>
      <c r="AI100" s="209">
        <f t="shared" si="20"/>
        <v>100.48350000000001</v>
      </c>
    </row>
    <row r="101" spans="2:35" ht="15.75" thickBot="1" x14ac:dyDescent="0.3">
      <c r="B101" s="91"/>
      <c r="C101" s="91" t="s">
        <v>279</v>
      </c>
      <c r="D101" s="83"/>
      <c r="E101" s="91" t="s">
        <v>11</v>
      </c>
      <c r="F101" s="91"/>
      <c r="G101" s="91"/>
      <c r="H101" s="91" t="s">
        <v>110</v>
      </c>
      <c r="I101" s="91" t="s">
        <v>138</v>
      </c>
      <c r="J101" s="91"/>
      <c r="K101" s="91" t="s">
        <v>260</v>
      </c>
      <c r="L101" s="91">
        <v>54000</v>
      </c>
      <c r="M101" s="60" t="s">
        <v>273</v>
      </c>
      <c r="N101" s="60">
        <v>1</v>
      </c>
      <c r="O101" s="59"/>
      <c r="P101" s="59"/>
      <c r="Q101" s="59"/>
      <c r="R101" s="59"/>
      <c r="S101" s="71">
        <v>5500</v>
      </c>
      <c r="T101" s="71"/>
      <c r="U101" s="66"/>
      <c r="V101" s="64"/>
      <c r="W101" s="84">
        <f t="shared" si="12"/>
        <v>5500</v>
      </c>
      <c r="X101" s="92"/>
      <c r="Y101" s="49"/>
      <c r="Z101" s="91">
        <f t="shared" si="13"/>
        <v>2</v>
      </c>
      <c r="AA101" s="125">
        <f t="shared" si="14"/>
        <v>2750</v>
      </c>
      <c r="AB101" s="125">
        <f t="shared" si="17"/>
        <v>50.925925925925924</v>
      </c>
      <c r="AC101" s="166">
        <f t="shared" si="21"/>
        <v>1.0224246692472891</v>
      </c>
      <c r="AD101" s="192">
        <f t="shared" si="22"/>
        <v>0.98579248141909692</v>
      </c>
      <c r="AG101" s="51">
        <f t="shared" si="15"/>
        <v>54000</v>
      </c>
      <c r="AH101" s="212">
        <f t="shared" si="16"/>
        <v>2750</v>
      </c>
      <c r="AI101" s="209">
        <f t="shared" si="20"/>
        <v>50.925925925925924</v>
      </c>
    </row>
    <row r="102" spans="2:35" ht="15.75" thickBot="1" x14ac:dyDescent="0.3">
      <c r="B102" s="91"/>
      <c r="C102" s="91" t="s">
        <v>279</v>
      </c>
      <c r="D102" s="83"/>
      <c r="E102" s="91" t="s">
        <v>11</v>
      </c>
      <c r="F102" s="91"/>
      <c r="G102" s="91"/>
      <c r="H102" s="91" t="s">
        <v>111</v>
      </c>
      <c r="I102" s="91" t="s">
        <v>140</v>
      </c>
      <c r="J102" s="91" t="s">
        <v>254</v>
      </c>
      <c r="K102" s="91" t="s">
        <v>260</v>
      </c>
      <c r="L102" s="91">
        <v>60000</v>
      </c>
      <c r="M102" s="60" t="s">
        <v>272</v>
      </c>
      <c r="N102" s="60">
        <v>1</v>
      </c>
      <c r="O102" s="59"/>
      <c r="P102" s="59">
        <v>0.48</v>
      </c>
      <c r="Q102" s="59">
        <v>9527</v>
      </c>
      <c r="R102" s="59"/>
      <c r="S102" s="71">
        <v>5699.99</v>
      </c>
      <c r="T102" s="71"/>
      <c r="U102" s="66"/>
      <c r="V102" s="64"/>
      <c r="W102" s="84">
        <f t="shared" ref="W102:W131" si="23">S102+T102</f>
        <v>5699.99</v>
      </c>
      <c r="X102" s="92"/>
      <c r="Y102" s="49"/>
      <c r="Z102" s="91">
        <f t="shared" ref="Z102:Z131" si="24">IF(M102="Single",1,IF(M102="Double",2,IF(M102="Quadrouple",4,"")))</f>
        <v>1</v>
      </c>
      <c r="AA102" s="125">
        <f t="shared" ref="AA102:AA131" si="25">W102/Z102</f>
        <v>5699.99</v>
      </c>
      <c r="AB102" s="125">
        <f t="shared" si="17"/>
        <v>94.999833333333328</v>
      </c>
      <c r="AC102" s="166">
        <f t="shared" si="21"/>
        <v>-0.37407031227635745</v>
      </c>
      <c r="AD102" s="192">
        <f t="shared" si="22"/>
        <v>2.6695154691354174E-2</v>
      </c>
      <c r="AG102" s="51">
        <f t="shared" si="15"/>
        <v>60000</v>
      </c>
      <c r="AH102" s="212">
        <f t="shared" si="16"/>
        <v>5699.99</v>
      </c>
      <c r="AI102" s="209">
        <f t="shared" si="20"/>
        <v>94.999833333333328</v>
      </c>
    </row>
    <row r="103" spans="2:35" ht="15.75" thickBot="1" x14ac:dyDescent="0.3">
      <c r="B103" s="91"/>
      <c r="C103" s="91" t="s">
        <v>279</v>
      </c>
      <c r="D103" s="83"/>
      <c r="E103" s="91" t="s">
        <v>11</v>
      </c>
      <c r="F103" s="91"/>
      <c r="G103" s="91"/>
      <c r="H103" s="91" t="s">
        <v>111</v>
      </c>
      <c r="I103" s="91" t="s">
        <v>142</v>
      </c>
      <c r="J103" s="91" t="s">
        <v>254</v>
      </c>
      <c r="K103" s="91" t="s">
        <v>260</v>
      </c>
      <c r="L103" s="91">
        <v>44000</v>
      </c>
      <c r="M103" s="60" t="s">
        <v>272</v>
      </c>
      <c r="N103" s="60">
        <v>1</v>
      </c>
      <c r="O103" s="59">
        <v>136</v>
      </c>
      <c r="P103" s="59">
        <v>0.52</v>
      </c>
      <c r="Q103" s="59">
        <v>10200</v>
      </c>
      <c r="R103" s="59"/>
      <c r="S103" s="71">
        <v>6204.45</v>
      </c>
      <c r="T103" s="71"/>
      <c r="U103" s="66"/>
      <c r="V103" s="64"/>
      <c r="W103" s="84">
        <f t="shared" si="23"/>
        <v>6204.45</v>
      </c>
      <c r="X103" s="92"/>
      <c r="Y103" s="49"/>
      <c r="Z103" s="91">
        <f t="shared" si="24"/>
        <v>1</v>
      </c>
      <c r="AA103" s="125">
        <f t="shared" si="25"/>
        <v>6204.45</v>
      </c>
      <c r="AB103" s="125">
        <f t="shared" si="17"/>
        <v>141.01022727272726</v>
      </c>
      <c r="AC103" s="166">
        <f t="shared" si="21"/>
        <v>-0.61287649751068662</v>
      </c>
      <c r="AD103" s="192">
        <f t="shared" si="22"/>
        <v>-0.9745422763594378</v>
      </c>
      <c r="AG103" s="51">
        <f t="shared" si="15"/>
        <v>44000</v>
      </c>
      <c r="AH103" s="212">
        <f t="shared" si="16"/>
        <v>6204.45</v>
      </c>
      <c r="AI103" s="209">
        <f t="shared" si="20"/>
        <v>141.01022727272726</v>
      </c>
    </row>
    <row r="104" spans="2:35" ht="15.75" thickBot="1" x14ac:dyDescent="0.3">
      <c r="B104" s="91"/>
      <c r="C104" s="91" t="s">
        <v>279</v>
      </c>
      <c r="D104" s="83"/>
      <c r="E104" s="91" t="s">
        <v>11</v>
      </c>
      <c r="F104" s="91"/>
      <c r="G104" s="91"/>
      <c r="H104" s="91" t="s">
        <v>111</v>
      </c>
      <c r="I104" s="91" t="s">
        <v>143</v>
      </c>
      <c r="J104" s="91"/>
      <c r="K104" s="91" t="s">
        <v>260</v>
      </c>
      <c r="L104" s="91">
        <v>44000</v>
      </c>
      <c r="M104" s="60" t="s">
        <v>272</v>
      </c>
      <c r="N104" s="60">
        <v>1</v>
      </c>
      <c r="O104" s="59">
        <v>136</v>
      </c>
      <c r="P104" s="59">
        <v>0.52</v>
      </c>
      <c r="Q104" s="59">
        <v>10200</v>
      </c>
      <c r="R104" s="59"/>
      <c r="S104" s="71">
        <v>6782.05</v>
      </c>
      <c r="T104" s="71"/>
      <c r="U104" s="66"/>
      <c r="V104" s="64"/>
      <c r="W104" s="84">
        <f t="shared" si="23"/>
        <v>6782.05</v>
      </c>
      <c r="X104" s="92"/>
      <c r="Y104" s="49"/>
      <c r="Z104" s="91">
        <f t="shared" si="24"/>
        <v>1</v>
      </c>
      <c r="AA104" s="125">
        <f t="shared" si="25"/>
        <v>6782.05</v>
      </c>
      <c r="AB104" s="125">
        <f t="shared" si="17"/>
        <v>154.13750000000002</v>
      </c>
      <c r="AC104" s="166">
        <f t="shared" si="21"/>
        <v>-0.88630640789277571</v>
      </c>
      <c r="AD104" s="192">
        <f t="shared" si="22"/>
        <v>-1.2602063556427117</v>
      </c>
      <c r="AG104" s="51">
        <f t="shared" si="15"/>
        <v>44000</v>
      </c>
      <c r="AH104" s="212">
        <f t="shared" si="16"/>
        <v>6782.05</v>
      </c>
      <c r="AI104" s="209">
        <f t="shared" si="20"/>
        <v>154.13750000000002</v>
      </c>
    </row>
    <row r="105" spans="2:35" ht="15.75" thickBot="1" x14ac:dyDescent="0.3">
      <c r="B105" s="91"/>
      <c r="C105" s="91" t="s">
        <v>279</v>
      </c>
      <c r="D105" s="83"/>
      <c r="E105" s="91" t="s">
        <v>11</v>
      </c>
      <c r="F105" s="91"/>
      <c r="G105" s="91"/>
      <c r="H105" s="91" t="s">
        <v>112</v>
      </c>
      <c r="I105" s="91" t="s">
        <v>144</v>
      </c>
      <c r="J105" s="91" t="s">
        <v>254</v>
      </c>
      <c r="K105" s="91" t="s">
        <v>261</v>
      </c>
      <c r="L105" s="91">
        <v>60000</v>
      </c>
      <c r="M105" s="60" t="s">
        <v>273</v>
      </c>
      <c r="N105" s="60">
        <v>1</v>
      </c>
      <c r="O105" s="59"/>
      <c r="P105" s="59"/>
      <c r="Q105" s="59"/>
      <c r="R105" s="59"/>
      <c r="S105" s="71">
        <v>11467.01</v>
      </c>
      <c r="T105" s="71"/>
      <c r="U105" s="66"/>
      <c r="V105" s="64"/>
      <c r="W105" s="84">
        <f t="shared" si="23"/>
        <v>11467.01</v>
      </c>
      <c r="X105" s="92"/>
      <c r="Y105" s="49"/>
      <c r="Z105" s="91">
        <f t="shared" si="24"/>
        <v>2</v>
      </c>
      <c r="AA105" s="125">
        <f t="shared" si="25"/>
        <v>5733.5050000000001</v>
      </c>
      <c r="AB105" s="125">
        <f t="shared" si="17"/>
        <v>95.558416666666673</v>
      </c>
      <c r="AC105" s="166">
        <f t="shared" si="21"/>
        <v>-0.38993596921274215</v>
      </c>
      <c r="AD105" s="192">
        <f t="shared" si="22"/>
        <v>1.4539759055508113E-2</v>
      </c>
      <c r="AG105" s="51">
        <f t="shared" si="15"/>
        <v>60000</v>
      </c>
      <c r="AH105" s="212">
        <f t="shared" si="16"/>
        <v>5733.5050000000001</v>
      </c>
      <c r="AI105" s="209">
        <f t="shared" si="20"/>
        <v>95.558416666666673</v>
      </c>
    </row>
    <row r="106" spans="2:35" ht="15.75" thickBot="1" x14ac:dyDescent="0.3">
      <c r="B106" s="91"/>
      <c r="C106" s="91" t="s">
        <v>279</v>
      </c>
      <c r="D106" s="83"/>
      <c r="E106" s="91" t="s">
        <v>11</v>
      </c>
      <c r="F106" s="91"/>
      <c r="G106" s="91"/>
      <c r="H106" s="91" t="s">
        <v>112</v>
      </c>
      <c r="I106" s="91" t="s">
        <v>145</v>
      </c>
      <c r="J106" s="91" t="s">
        <v>254</v>
      </c>
      <c r="K106" s="91" t="s">
        <v>264</v>
      </c>
      <c r="L106" s="91">
        <v>60000</v>
      </c>
      <c r="M106" s="60" t="s">
        <v>273</v>
      </c>
      <c r="N106" s="60">
        <v>1</v>
      </c>
      <c r="O106" s="59"/>
      <c r="P106" s="59"/>
      <c r="Q106" s="59"/>
      <c r="R106" s="59"/>
      <c r="S106" s="71">
        <v>11811.01</v>
      </c>
      <c r="T106" s="71"/>
      <c r="U106" s="66"/>
      <c r="V106" s="64"/>
      <c r="W106" s="84">
        <f t="shared" si="23"/>
        <v>11811.01</v>
      </c>
      <c r="X106" s="92"/>
      <c r="Y106" s="49"/>
      <c r="Z106" s="91">
        <f t="shared" si="24"/>
        <v>2</v>
      </c>
      <c r="AA106" s="125">
        <f t="shared" si="25"/>
        <v>5905.5050000000001</v>
      </c>
      <c r="AB106" s="125">
        <f t="shared" si="17"/>
        <v>98.425083333333333</v>
      </c>
      <c r="AC106" s="166">
        <f t="shared" si="21"/>
        <v>-0.4713590034677963</v>
      </c>
      <c r="AD106" s="192">
        <f t="shared" si="22"/>
        <v>-4.7842101286591603E-2</v>
      </c>
      <c r="AG106" s="51">
        <f t="shared" si="15"/>
        <v>60000</v>
      </c>
      <c r="AH106" s="212">
        <f t="shared" si="16"/>
        <v>5905.5050000000001</v>
      </c>
      <c r="AI106" s="209">
        <f t="shared" si="20"/>
        <v>98.425083333333333</v>
      </c>
    </row>
    <row r="107" spans="2:35" ht="15.75" thickBot="1" x14ac:dyDescent="0.3">
      <c r="B107" s="91"/>
      <c r="C107" s="91" t="s">
        <v>279</v>
      </c>
      <c r="D107" s="83"/>
      <c r="E107" s="91" t="s">
        <v>11</v>
      </c>
      <c r="F107" s="91"/>
      <c r="G107" s="91"/>
      <c r="H107" s="91" t="s">
        <v>111</v>
      </c>
      <c r="I107" s="91" t="s">
        <v>146</v>
      </c>
      <c r="J107" s="91"/>
      <c r="K107" s="91" t="s">
        <v>260</v>
      </c>
      <c r="L107" s="91">
        <v>44000</v>
      </c>
      <c r="M107" s="60" t="s">
        <v>273</v>
      </c>
      <c r="N107" s="60">
        <v>1</v>
      </c>
      <c r="O107" s="59">
        <v>136</v>
      </c>
      <c r="P107" s="59">
        <v>0.52</v>
      </c>
      <c r="Q107" s="59">
        <v>10200</v>
      </c>
      <c r="R107" s="59"/>
      <c r="S107" s="71">
        <v>11618.5</v>
      </c>
      <c r="T107" s="71"/>
      <c r="U107" s="66"/>
      <c r="V107" s="64"/>
      <c r="W107" s="84">
        <f t="shared" si="23"/>
        <v>11618.5</v>
      </c>
      <c r="X107" s="92"/>
      <c r="Y107" s="49"/>
      <c r="Z107" s="91">
        <f t="shared" si="24"/>
        <v>2</v>
      </c>
      <c r="AA107" s="125">
        <f t="shared" si="25"/>
        <v>5809.25</v>
      </c>
      <c r="AB107" s="125">
        <f t="shared" si="17"/>
        <v>132.02840909090909</v>
      </c>
      <c r="AC107" s="166">
        <f t="shared" si="21"/>
        <v>-0.42579287461767856</v>
      </c>
      <c r="AD107" s="192">
        <f t="shared" si="22"/>
        <v>-0.77908790632351421</v>
      </c>
      <c r="AG107" s="51">
        <f t="shared" si="15"/>
        <v>44000</v>
      </c>
      <c r="AH107" s="212">
        <f t="shared" si="16"/>
        <v>5809.25</v>
      </c>
      <c r="AI107" s="209">
        <f t="shared" si="20"/>
        <v>132.02840909090909</v>
      </c>
    </row>
    <row r="108" spans="2:35" ht="15.75" thickBot="1" x14ac:dyDescent="0.3">
      <c r="B108" s="91"/>
      <c r="C108" s="91" t="s">
        <v>279</v>
      </c>
      <c r="D108" s="83"/>
      <c r="E108" s="91" t="s">
        <v>11</v>
      </c>
      <c r="F108" s="91"/>
      <c r="G108" s="91"/>
      <c r="H108" s="91" t="s">
        <v>111</v>
      </c>
      <c r="I108" s="91" t="s">
        <v>147</v>
      </c>
      <c r="J108" s="91"/>
      <c r="K108" s="91" t="s">
        <v>260</v>
      </c>
      <c r="L108" s="91">
        <v>44000</v>
      </c>
      <c r="M108" s="60" t="s">
        <v>273</v>
      </c>
      <c r="N108" s="60">
        <v>1</v>
      </c>
      <c r="O108" s="59">
        <v>136</v>
      </c>
      <c r="P108" s="59">
        <v>0.52</v>
      </c>
      <c r="Q108" s="59">
        <v>10200</v>
      </c>
      <c r="R108" s="59"/>
      <c r="S108" s="71">
        <v>12408.9</v>
      </c>
      <c r="T108" s="71"/>
      <c r="U108" s="66"/>
      <c r="V108" s="64"/>
      <c r="W108" s="84">
        <f t="shared" si="23"/>
        <v>12408.9</v>
      </c>
      <c r="X108" s="92"/>
      <c r="Y108" s="49"/>
      <c r="Z108" s="91">
        <f t="shared" si="24"/>
        <v>2</v>
      </c>
      <c r="AA108" s="125">
        <f t="shared" si="25"/>
        <v>6204.45</v>
      </c>
      <c r="AB108" s="125">
        <f t="shared" si="17"/>
        <v>141.01022727272726</v>
      </c>
      <c r="AC108" s="166">
        <f t="shared" si="21"/>
        <v>-0.61287649751068662</v>
      </c>
      <c r="AD108" s="192">
        <f t="shared" si="22"/>
        <v>-0.9745422763594378</v>
      </c>
      <c r="AG108" s="51">
        <f t="shared" si="15"/>
        <v>44000</v>
      </c>
      <c r="AH108" s="212">
        <f t="shared" si="16"/>
        <v>6204.45</v>
      </c>
      <c r="AI108" s="209">
        <f t="shared" si="20"/>
        <v>141.01022727272726</v>
      </c>
    </row>
    <row r="109" spans="2:35" ht="15.75" thickBot="1" x14ac:dyDescent="0.3">
      <c r="B109" s="91"/>
      <c r="C109" s="91" t="s">
        <v>279</v>
      </c>
      <c r="D109" s="83"/>
      <c r="E109" s="91" t="s">
        <v>11</v>
      </c>
      <c r="F109" s="91"/>
      <c r="G109" s="91"/>
      <c r="H109" s="91" t="s">
        <v>114</v>
      </c>
      <c r="I109" s="91" t="s">
        <v>149</v>
      </c>
      <c r="J109" s="91" t="s">
        <v>254</v>
      </c>
      <c r="K109" s="91" t="s">
        <v>261</v>
      </c>
      <c r="L109" s="91">
        <v>40000</v>
      </c>
      <c r="M109" s="60" t="s">
        <v>272</v>
      </c>
      <c r="N109" s="60">
        <v>1</v>
      </c>
      <c r="O109" s="59"/>
      <c r="P109" s="59">
        <v>0.55000000000000004</v>
      </c>
      <c r="Q109" s="59">
        <v>10474</v>
      </c>
      <c r="R109" s="59"/>
      <c r="S109" s="71">
        <v>2623.99</v>
      </c>
      <c r="T109" s="71"/>
      <c r="U109" s="66"/>
      <c r="V109" s="64"/>
      <c r="W109" s="84">
        <f t="shared" si="23"/>
        <v>2623.99</v>
      </c>
      <c r="X109" s="92"/>
      <c r="Y109" s="49"/>
      <c r="Z109" s="91">
        <f t="shared" si="24"/>
        <v>1</v>
      </c>
      <c r="AA109" s="125">
        <f t="shared" si="25"/>
        <v>2623.99</v>
      </c>
      <c r="AB109" s="125">
        <f t="shared" si="17"/>
        <v>65.59975</v>
      </c>
      <c r="AC109" s="166">
        <f t="shared" si="21"/>
        <v>1.0820765096337972</v>
      </c>
      <c r="AD109" s="192">
        <f t="shared" si="22"/>
        <v>0.66647372185859743</v>
      </c>
      <c r="AG109" s="51">
        <f t="shared" si="15"/>
        <v>40000</v>
      </c>
      <c r="AH109" s="212">
        <f t="shared" si="16"/>
        <v>2623.99</v>
      </c>
      <c r="AI109" s="209">
        <f t="shared" si="20"/>
        <v>65.59975</v>
      </c>
    </row>
    <row r="110" spans="2:35" ht="15.75" thickBot="1" x14ac:dyDescent="0.3">
      <c r="B110" s="91"/>
      <c r="C110" s="91" t="s">
        <v>279</v>
      </c>
      <c r="D110" s="83"/>
      <c r="E110" s="91" t="s">
        <v>11</v>
      </c>
      <c r="F110" s="91"/>
      <c r="G110" s="91"/>
      <c r="H110" s="91" t="s">
        <v>114</v>
      </c>
      <c r="I110" s="91" t="s">
        <v>151</v>
      </c>
      <c r="J110" s="91"/>
      <c r="K110" s="91" t="s">
        <v>261</v>
      </c>
      <c r="L110" s="91">
        <v>40000</v>
      </c>
      <c r="M110" s="60" t="s">
        <v>272</v>
      </c>
      <c r="N110" s="60">
        <v>1</v>
      </c>
      <c r="O110" s="59"/>
      <c r="P110" s="59"/>
      <c r="Q110" s="59"/>
      <c r="R110" s="59"/>
      <c r="S110" s="71">
        <v>5247.99</v>
      </c>
      <c r="T110" s="71"/>
      <c r="U110" s="66"/>
      <c r="V110" s="64"/>
      <c r="W110" s="84">
        <f t="shared" si="23"/>
        <v>5247.99</v>
      </c>
      <c r="X110" s="92"/>
      <c r="Y110" s="49"/>
      <c r="Z110" s="91">
        <f t="shared" si="24"/>
        <v>1</v>
      </c>
      <c r="AA110" s="125">
        <f t="shared" si="25"/>
        <v>5247.99</v>
      </c>
      <c r="AB110" s="125">
        <f t="shared" si="17"/>
        <v>131.19974999999999</v>
      </c>
      <c r="AC110" s="166">
        <f t="shared" si="21"/>
        <v>-0.16009815248981976</v>
      </c>
      <c r="AD110" s="192">
        <f t="shared" si="22"/>
        <v>-0.7610553613187574</v>
      </c>
      <c r="AG110" s="51">
        <f t="shared" si="15"/>
        <v>40000</v>
      </c>
      <c r="AH110" s="212">
        <f t="shared" si="16"/>
        <v>5247.99</v>
      </c>
      <c r="AI110" s="209">
        <f t="shared" si="20"/>
        <v>131.19974999999999</v>
      </c>
    </row>
    <row r="111" spans="2:35" ht="15.75" thickBot="1" x14ac:dyDescent="0.3">
      <c r="B111" s="91"/>
      <c r="C111" s="91" t="s">
        <v>279</v>
      </c>
      <c r="D111" s="83"/>
      <c r="E111" s="91" t="s">
        <v>11</v>
      </c>
      <c r="F111" s="91"/>
      <c r="G111" s="91"/>
      <c r="H111" s="91" t="s">
        <v>114</v>
      </c>
      <c r="I111" s="91" t="s">
        <v>152</v>
      </c>
      <c r="J111" s="91"/>
      <c r="K111" s="91" t="s">
        <v>260</v>
      </c>
      <c r="L111" s="91">
        <v>40000</v>
      </c>
      <c r="M111" s="60" t="s">
        <v>272</v>
      </c>
      <c r="N111" s="60">
        <v>1</v>
      </c>
      <c r="O111" s="59"/>
      <c r="P111" s="59"/>
      <c r="Q111" s="59"/>
      <c r="R111" s="59"/>
      <c r="S111" s="71">
        <v>5886.99</v>
      </c>
      <c r="T111" s="71"/>
      <c r="U111" s="66"/>
      <c r="V111" s="64"/>
      <c r="W111" s="84">
        <f t="shared" si="23"/>
        <v>5886.99</v>
      </c>
      <c r="X111" s="92"/>
      <c r="Y111" s="49"/>
      <c r="Z111" s="91">
        <f t="shared" si="24"/>
        <v>1</v>
      </c>
      <c r="AA111" s="125">
        <f t="shared" si="25"/>
        <v>5886.99</v>
      </c>
      <c r="AB111" s="125">
        <f t="shared" si="17"/>
        <v>147.17474999999999</v>
      </c>
      <c r="AC111" s="166">
        <f t="shared" si="21"/>
        <v>-0.46259419254202683</v>
      </c>
      <c r="AD111" s="192">
        <f t="shared" si="22"/>
        <v>-1.1086891586321452</v>
      </c>
      <c r="AG111" s="51">
        <f t="shared" si="15"/>
        <v>40000</v>
      </c>
      <c r="AH111" s="212">
        <f t="shared" si="16"/>
        <v>5886.99</v>
      </c>
      <c r="AI111" s="209">
        <f t="shared" si="20"/>
        <v>147.17474999999999</v>
      </c>
    </row>
    <row r="112" spans="2:35" ht="15.75" thickBot="1" x14ac:dyDescent="0.3">
      <c r="B112" s="91"/>
      <c r="C112" s="91" t="s">
        <v>279</v>
      </c>
      <c r="D112" s="83"/>
      <c r="E112" s="91" t="s">
        <v>11</v>
      </c>
      <c r="F112" s="91"/>
      <c r="G112" s="91"/>
      <c r="H112" s="91" t="s">
        <v>114</v>
      </c>
      <c r="I112" s="91" t="s">
        <v>154</v>
      </c>
      <c r="J112" s="91"/>
      <c r="K112" s="91" t="s">
        <v>261</v>
      </c>
      <c r="L112" s="91">
        <v>40000</v>
      </c>
      <c r="M112" s="60" t="s">
        <v>272</v>
      </c>
      <c r="N112" s="60">
        <v>1</v>
      </c>
      <c r="O112" s="59"/>
      <c r="P112" s="59"/>
      <c r="Q112" s="59"/>
      <c r="R112" s="59"/>
      <c r="S112" s="71">
        <v>6541.99</v>
      </c>
      <c r="T112" s="71"/>
      <c r="U112" s="66"/>
      <c r="V112" s="64"/>
      <c r="W112" s="84">
        <f t="shared" si="23"/>
        <v>6541.99</v>
      </c>
      <c r="X112" s="92"/>
      <c r="Y112" s="49"/>
      <c r="Z112" s="91">
        <f t="shared" si="24"/>
        <v>1</v>
      </c>
      <c r="AA112" s="125">
        <f t="shared" si="25"/>
        <v>6541.99</v>
      </c>
      <c r="AB112" s="125">
        <f t="shared" si="17"/>
        <v>163.54974999999999</v>
      </c>
      <c r="AC112" s="166">
        <f t="shared" si="21"/>
        <v>-0.77266446833889002</v>
      </c>
      <c r="AD112" s="192">
        <f t="shared" si="22"/>
        <v>-1.4650274015746632</v>
      </c>
      <c r="AG112" s="51">
        <f t="shared" si="15"/>
        <v>40000</v>
      </c>
      <c r="AH112" s="212">
        <f t="shared" si="16"/>
        <v>6541.99</v>
      </c>
      <c r="AI112" s="209">
        <f t="shared" si="20"/>
        <v>163.54974999999999</v>
      </c>
    </row>
    <row r="113" spans="2:35" ht="15.75" thickBot="1" x14ac:dyDescent="0.3">
      <c r="B113" s="91"/>
      <c r="C113" s="91" t="s">
        <v>279</v>
      </c>
      <c r="D113" s="83"/>
      <c r="E113" s="91" t="s">
        <v>11</v>
      </c>
      <c r="F113" s="91"/>
      <c r="G113" s="91"/>
      <c r="H113" s="91" t="s">
        <v>114</v>
      </c>
      <c r="I113" s="91" t="s">
        <v>156</v>
      </c>
      <c r="J113" s="91"/>
      <c r="K113" s="91" t="s">
        <v>261</v>
      </c>
      <c r="L113" s="91">
        <v>40000</v>
      </c>
      <c r="M113" s="60" t="s">
        <v>273</v>
      </c>
      <c r="N113" s="60">
        <v>1</v>
      </c>
      <c r="O113" s="59"/>
      <c r="P113" s="59"/>
      <c r="Q113" s="59"/>
      <c r="R113" s="59"/>
      <c r="S113" s="71">
        <v>12809.99</v>
      </c>
      <c r="T113" s="71"/>
      <c r="U113" s="66"/>
      <c r="V113" s="64"/>
      <c r="W113" s="84">
        <f t="shared" si="23"/>
        <v>12809.99</v>
      </c>
      <c r="X113" s="92"/>
      <c r="Y113" s="49"/>
      <c r="Z113" s="91">
        <f t="shared" si="24"/>
        <v>2</v>
      </c>
      <c r="AA113" s="125">
        <f t="shared" si="25"/>
        <v>6404.9949999999999</v>
      </c>
      <c r="AB113" s="125">
        <f t="shared" si="17"/>
        <v>160.124875</v>
      </c>
      <c r="AC113" s="166">
        <f t="shared" si="21"/>
        <v>-0.70781244172394153</v>
      </c>
      <c r="AD113" s="192">
        <f t="shared" si="22"/>
        <v>-1.3904983060144951</v>
      </c>
      <c r="AG113" s="51">
        <f t="shared" si="15"/>
        <v>40000</v>
      </c>
      <c r="AH113" s="212">
        <f t="shared" si="16"/>
        <v>6404.9949999999999</v>
      </c>
      <c r="AI113" s="209">
        <f t="shared" si="20"/>
        <v>160.124875</v>
      </c>
    </row>
    <row r="114" spans="2:35" ht="15.75" thickBot="1" x14ac:dyDescent="0.3">
      <c r="B114" s="91"/>
      <c r="C114" s="91" t="s">
        <v>280</v>
      </c>
      <c r="D114" s="83"/>
      <c r="E114" s="91" t="s">
        <v>11</v>
      </c>
      <c r="F114" s="91"/>
      <c r="G114" s="91"/>
      <c r="H114" s="91" t="s">
        <v>108</v>
      </c>
      <c r="I114" s="91" t="s">
        <v>160</v>
      </c>
      <c r="J114" s="91" t="s">
        <v>254</v>
      </c>
      <c r="K114" s="91"/>
      <c r="L114" s="91">
        <v>45000</v>
      </c>
      <c r="M114" s="60" t="s">
        <v>272</v>
      </c>
      <c r="N114" s="60">
        <v>1</v>
      </c>
      <c r="O114" s="59"/>
      <c r="P114" s="59"/>
      <c r="Q114" s="59"/>
      <c r="R114" s="59"/>
      <c r="S114" s="71">
        <v>2995</v>
      </c>
      <c r="T114" s="71"/>
      <c r="U114" s="66"/>
      <c r="V114" s="64"/>
      <c r="W114" s="84">
        <f t="shared" si="23"/>
        <v>2995</v>
      </c>
      <c r="X114" s="92"/>
      <c r="Y114" s="49"/>
      <c r="Z114" s="91">
        <f t="shared" si="24"/>
        <v>1</v>
      </c>
      <c r="AA114" s="125">
        <f t="shared" si="25"/>
        <v>2995</v>
      </c>
      <c r="AB114" s="125">
        <f t="shared" si="17"/>
        <v>66.555555555555557</v>
      </c>
      <c r="AC114" s="166">
        <f t="shared" si="21"/>
        <v>0.90644418440724106</v>
      </c>
      <c r="AD114" s="192">
        <f t="shared" si="22"/>
        <v>0.64567432813271253</v>
      </c>
      <c r="AG114" s="51">
        <f t="shared" si="15"/>
        <v>45000</v>
      </c>
      <c r="AH114" s="212">
        <f t="shared" si="16"/>
        <v>2995</v>
      </c>
      <c r="AI114" s="209">
        <f t="shared" si="20"/>
        <v>66.555555555555557</v>
      </c>
    </row>
    <row r="115" spans="2:35" ht="15.75" thickBot="1" x14ac:dyDescent="0.3">
      <c r="B115" s="91"/>
      <c r="C115" s="91" t="s">
        <v>280</v>
      </c>
      <c r="D115" s="83"/>
      <c r="E115" s="91" t="s">
        <v>11</v>
      </c>
      <c r="F115" s="91"/>
      <c r="G115" s="91"/>
      <c r="H115" s="91" t="s">
        <v>108</v>
      </c>
      <c r="I115" s="91" t="s">
        <v>161</v>
      </c>
      <c r="J115" s="91" t="s">
        <v>254</v>
      </c>
      <c r="K115" s="91"/>
      <c r="L115" s="193">
        <v>45000</v>
      </c>
      <c r="M115" s="60" t="s">
        <v>273</v>
      </c>
      <c r="N115" s="60">
        <v>1</v>
      </c>
      <c r="O115" s="59"/>
      <c r="P115" s="59"/>
      <c r="Q115" s="59"/>
      <c r="R115" s="59"/>
      <c r="S115" s="71">
        <v>5990</v>
      </c>
      <c r="T115" s="71"/>
      <c r="U115" s="66"/>
      <c r="V115" s="64"/>
      <c r="W115" s="84">
        <f t="shared" si="23"/>
        <v>5990</v>
      </c>
      <c r="X115" s="92"/>
      <c r="Y115" s="49" t="s">
        <v>289</v>
      </c>
      <c r="Z115" s="91">
        <f t="shared" si="24"/>
        <v>2</v>
      </c>
      <c r="AA115" s="125">
        <f t="shared" si="25"/>
        <v>2995</v>
      </c>
      <c r="AB115" s="125">
        <f t="shared" si="17"/>
        <v>66.555555555555557</v>
      </c>
      <c r="AC115" s="166">
        <f t="shared" si="21"/>
        <v>0.90644418440724106</v>
      </c>
      <c r="AD115" s="192">
        <f t="shared" si="22"/>
        <v>0.64567432813271253</v>
      </c>
      <c r="AG115" s="51">
        <f t="shared" si="15"/>
        <v>45000</v>
      </c>
      <c r="AH115" s="212">
        <f t="shared" si="16"/>
        <v>2995</v>
      </c>
      <c r="AI115" s="209">
        <f t="shared" si="20"/>
        <v>66.555555555555557</v>
      </c>
    </row>
    <row r="116" spans="2:35" ht="15.75" thickBot="1" x14ac:dyDescent="0.3">
      <c r="B116" s="91"/>
      <c r="C116" s="91" t="s">
        <v>280</v>
      </c>
      <c r="D116" s="83"/>
      <c r="E116" s="91" t="s">
        <v>11</v>
      </c>
      <c r="F116" s="91"/>
      <c r="G116" s="91"/>
      <c r="H116" s="91" t="s">
        <v>108</v>
      </c>
      <c r="I116" s="91" t="s">
        <v>162</v>
      </c>
      <c r="J116" s="91" t="s">
        <v>254</v>
      </c>
      <c r="K116" s="91"/>
      <c r="L116" s="91">
        <v>45000</v>
      </c>
      <c r="M116" s="60" t="s">
        <v>272</v>
      </c>
      <c r="N116" s="60">
        <v>1</v>
      </c>
      <c r="O116" s="59"/>
      <c r="P116" s="59"/>
      <c r="Q116" s="59"/>
      <c r="R116" s="59"/>
      <c r="S116" s="71">
        <v>3895</v>
      </c>
      <c r="T116" s="71"/>
      <c r="U116" s="66"/>
      <c r="V116" s="64"/>
      <c r="W116" s="84">
        <f t="shared" si="23"/>
        <v>3895</v>
      </c>
      <c r="X116" s="92"/>
      <c r="Y116" s="49"/>
      <c r="Z116" s="91">
        <f t="shared" si="24"/>
        <v>1</v>
      </c>
      <c r="AA116" s="125">
        <f t="shared" si="25"/>
        <v>3895</v>
      </c>
      <c r="AB116" s="125">
        <f t="shared" si="17"/>
        <v>86.555555555555557</v>
      </c>
      <c r="AC116" s="166">
        <f t="shared" si="21"/>
        <v>0.48039342377032973</v>
      </c>
      <c r="AD116" s="192">
        <f t="shared" si="22"/>
        <v>0.21045204667620193</v>
      </c>
      <c r="AG116" s="51">
        <f t="shared" si="15"/>
        <v>45000</v>
      </c>
      <c r="AH116" s="212">
        <f t="shared" si="16"/>
        <v>3895</v>
      </c>
      <c r="AI116" s="209">
        <f t="shared" si="20"/>
        <v>86.555555555555557</v>
      </c>
    </row>
    <row r="117" spans="2:35" ht="15.75" thickBot="1" x14ac:dyDescent="0.3">
      <c r="B117" s="91"/>
      <c r="C117" s="91" t="s">
        <v>280</v>
      </c>
      <c r="D117" s="83"/>
      <c r="E117" s="91" t="s">
        <v>11</v>
      </c>
      <c r="F117" s="91"/>
      <c r="G117" s="91"/>
      <c r="H117" s="91" t="s">
        <v>108</v>
      </c>
      <c r="I117" s="91" t="s">
        <v>163</v>
      </c>
      <c r="J117" s="91" t="s">
        <v>254</v>
      </c>
      <c r="K117" s="91"/>
      <c r="L117" s="91">
        <v>45000</v>
      </c>
      <c r="M117" s="60" t="s">
        <v>273</v>
      </c>
      <c r="N117" s="60">
        <v>1</v>
      </c>
      <c r="O117" s="59"/>
      <c r="P117" s="59"/>
      <c r="Q117" s="59"/>
      <c r="R117" s="59"/>
      <c r="S117" s="71">
        <v>7790</v>
      </c>
      <c r="T117" s="71"/>
      <c r="U117" s="66"/>
      <c r="V117" s="64"/>
      <c r="W117" s="84">
        <f t="shared" si="23"/>
        <v>7790</v>
      </c>
      <c r="X117" s="92"/>
      <c r="Y117" s="49" t="s">
        <v>290</v>
      </c>
      <c r="Z117" s="91">
        <f t="shared" si="24"/>
        <v>2</v>
      </c>
      <c r="AA117" s="125">
        <f t="shared" si="25"/>
        <v>3895</v>
      </c>
      <c r="AB117" s="125">
        <f t="shared" si="17"/>
        <v>86.555555555555557</v>
      </c>
      <c r="AC117" s="166">
        <f t="shared" si="21"/>
        <v>0.48039342377032973</v>
      </c>
      <c r="AD117" s="192">
        <f t="shared" si="22"/>
        <v>0.21045204667620193</v>
      </c>
      <c r="AG117" s="51">
        <f t="shared" si="15"/>
        <v>45000</v>
      </c>
      <c r="AH117" s="212">
        <f t="shared" si="16"/>
        <v>3895</v>
      </c>
      <c r="AI117" s="209">
        <f t="shared" si="20"/>
        <v>86.555555555555557</v>
      </c>
    </row>
    <row r="118" spans="2:35" ht="15.75" thickBot="1" x14ac:dyDescent="0.3">
      <c r="B118" s="91"/>
      <c r="C118" s="91" t="s">
        <v>280</v>
      </c>
      <c r="D118" s="83"/>
      <c r="E118" s="91" t="s">
        <v>11</v>
      </c>
      <c r="F118" s="91"/>
      <c r="G118" s="91"/>
      <c r="H118" s="91" t="s">
        <v>108</v>
      </c>
      <c r="I118" s="91" t="s">
        <v>164</v>
      </c>
      <c r="J118" s="91" t="s">
        <v>254</v>
      </c>
      <c r="K118" s="91"/>
      <c r="L118" s="91">
        <v>50000</v>
      </c>
      <c r="M118" s="60" t="s">
        <v>272</v>
      </c>
      <c r="N118" s="60">
        <v>1</v>
      </c>
      <c r="O118" s="59"/>
      <c r="P118" s="59">
        <v>0.54</v>
      </c>
      <c r="Q118" s="59">
        <v>9265</v>
      </c>
      <c r="R118" s="59"/>
      <c r="S118" s="71">
        <v>3895</v>
      </c>
      <c r="T118" s="71"/>
      <c r="U118" s="66"/>
      <c r="V118" s="64"/>
      <c r="W118" s="84">
        <f t="shared" si="23"/>
        <v>3895</v>
      </c>
      <c r="X118" s="92"/>
      <c r="Y118" s="49"/>
      <c r="Z118" s="91">
        <f t="shared" si="24"/>
        <v>1</v>
      </c>
      <c r="AA118" s="125">
        <f t="shared" si="25"/>
        <v>3895</v>
      </c>
      <c r="AB118" s="125">
        <f t="shared" si="17"/>
        <v>77.900000000000006</v>
      </c>
      <c r="AC118" s="166">
        <f t="shared" si="21"/>
        <v>0.48039342377032973</v>
      </c>
      <c r="AD118" s="192">
        <f t="shared" si="22"/>
        <v>0.39880657848432505</v>
      </c>
      <c r="AG118" s="51">
        <f t="shared" si="15"/>
        <v>50000</v>
      </c>
      <c r="AH118" s="212">
        <f t="shared" si="16"/>
        <v>3895</v>
      </c>
      <c r="AI118" s="209">
        <f t="shared" si="20"/>
        <v>77.900000000000006</v>
      </c>
    </row>
    <row r="119" spans="2:35" ht="15.75" thickBot="1" x14ac:dyDescent="0.3">
      <c r="B119" s="91"/>
      <c r="C119" s="91" t="s">
        <v>280</v>
      </c>
      <c r="D119" s="83"/>
      <c r="E119" s="91" t="s">
        <v>11</v>
      </c>
      <c r="F119" s="91"/>
      <c r="G119" s="91"/>
      <c r="H119" s="91" t="s">
        <v>108</v>
      </c>
      <c r="I119" s="91" t="s">
        <v>165</v>
      </c>
      <c r="J119" s="91" t="s">
        <v>254</v>
      </c>
      <c r="K119" s="91"/>
      <c r="L119" s="91">
        <v>50000</v>
      </c>
      <c r="M119" s="60" t="s">
        <v>273</v>
      </c>
      <c r="N119" s="60">
        <v>1</v>
      </c>
      <c r="O119" s="59"/>
      <c r="P119" s="59">
        <v>0.54</v>
      </c>
      <c r="Q119" s="59">
        <v>9265</v>
      </c>
      <c r="R119" s="59"/>
      <c r="S119" s="71">
        <v>7790</v>
      </c>
      <c r="T119" s="71"/>
      <c r="U119" s="66"/>
      <c r="V119" s="64"/>
      <c r="W119" s="84">
        <f t="shared" si="23"/>
        <v>7790</v>
      </c>
      <c r="X119" s="92"/>
      <c r="Y119" s="49" t="s">
        <v>290</v>
      </c>
      <c r="Z119" s="91">
        <f t="shared" si="24"/>
        <v>2</v>
      </c>
      <c r="AA119" s="125">
        <f t="shared" si="25"/>
        <v>3895</v>
      </c>
      <c r="AB119" s="125">
        <f t="shared" si="17"/>
        <v>77.900000000000006</v>
      </c>
      <c r="AC119" s="166">
        <f t="shared" si="21"/>
        <v>0.48039342377032973</v>
      </c>
      <c r="AD119" s="192">
        <f t="shared" si="22"/>
        <v>0.39880657848432505</v>
      </c>
      <c r="AG119" s="51">
        <f t="shared" si="15"/>
        <v>50000</v>
      </c>
      <c r="AH119" s="212">
        <f t="shared" si="16"/>
        <v>3895</v>
      </c>
      <c r="AI119" s="209">
        <f t="shared" si="20"/>
        <v>77.900000000000006</v>
      </c>
    </row>
    <row r="120" spans="2:35" ht="15.75" thickBot="1" x14ac:dyDescent="0.3">
      <c r="B120" s="91"/>
      <c r="C120" s="91" t="s">
        <v>281</v>
      </c>
      <c r="D120" s="83"/>
      <c r="E120" s="91" t="s">
        <v>11</v>
      </c>
      <c r="F120" s="91"/>
      <c r="G120" s="91"/>
      <c r="H120" s="91" t="s">
        <v>114</v>
      </c>
      <c r="I120" s="91" t="s">
        <v>167</v>
      </c>
      <c r="J120" s="91" t="s">
        <v>254</v>
      </c>
      <c r="K120" s="91" t="s">
        <v>261</v>
      </c>
      <c r="L120" s="91">
        <v>40000</v>
      </c>
      <c r="M120" s="60" t="s">
        <v>272</v>
      </c>
      <c r="N120" s="60">
        <v>1</v>
      </c>
      <c r="O120" s="59"/>
      <c r="P120" s="59">
        <v>0.55000000000000004</v>
      </c>
      <c r="Q120" s="59">
        <v>10474</v>
      </c>
      <c r="R120" s="59"/>
      <c r="S120" s="71">
        <v>2495</v>
      </c>
      <c r="T120" s="71"/>
      <c r="U120" s="66"/>
      <c r="V120" s="64"/>
      <c r="W120" s="84">
        <f t="shared" si="23"/>
        <v>2495</v>
      </c>
      <c r="X120" s="92"/>
      <c r="Y120" s="49"/>
      <c r="Z120" s="91">
        <f t="shared" si="24"/>
        <v>1</v>
      </c>
      <c r="AA120" s="125">
        <f t="shared" si="25"/>
        <v>2495</v>
      </c>
      <c r="AB120" s="125">
        <f t="shared" si="17"/>
        <v>62.375</v>
      </c>
      <c r="AC120" s="166">
        <f t="shared" si="21"/>
        <v>1.1431390514277473</v>
      </c>
      <c r="AD120" s="192">
        <f t="shared" si="22"/>
        <v>0.73664787446494162</v>
      </c>
      <c r="AG120" s="51">
        <f t="shared" si="15"/>
        <v>40000</v>
      </c>
      <c r="AH120" s="212">
        <f t="shared" si="16"/>
        <v>2495</v>
      </c>
      <c r="AI120" s="209">
        <f t="shared" si="20"/>
        <v>62.375</v>
      </c>
    </row>
    <row r="121" spans="2:35" ht="15.75" thickBot="1" x14ac:dyDescent="0.3">
      <c r="B121" s="91"/>
      <c r="C121" s="91" t="s">
        <v>281</v>
      </c>
      <c r="D121" s="83"/>
      <c r="E121" s="91" t="s">
        <v>11</v>
      </c>
      <c r="F121" s="91"/>
      <c r="G121" s="91"/>
      <c r="H121" s="91" t="s">
        <v>110</v>
      </c>
      <c r="I121" s="91" t="s">
        <v>176</v>
      </c>
      <c r="J121" s="91"/>
      <c r="K121" s="91"/>
      <c r="L121" s="91">
        <v>54000</v>
      </c>
      <c r="M121" s="60" t="s">
        <v>272</v>
      </c>
      <c r="N121" s="60">
        <v>1</v>
      </c>
      <c r="O121" s="59"/>
      <c r="P121" s="59"/>
      <c r="Q121" s="59"/>
      <c r="R121" s="59"/>
      <c r="S121" s="71">
        <v>2750</v>
      </c>
      <c r="T121" s="71"/>
      <c r="U121" s="66"/>
      <c r="V121" s="64"/>
      <c r="W121" s="84">
        <f t="shared" si="23"/>
        <v>2750</v>
      </c>
      <c r="X121" s="92"/>
      <c r="Y121" s="49"/>
      <c r="Z121" s="91">
        <f t="shared" si="24"/>
        <v>1</v>
      </c>
      <c r="AA121" s="125">
        <f t="shared" si="25"/>
        <v>2750</v>
      </c>
      <c r="AB121" s="125">
        <f t="shared" si="17"/>
        <v>50.925925925925924</v>
      </c>
      <c r="AC121" s="166">
        <f t="shared" si="21"/>
        <v>1.0224246692472891</v>
      </c>
      <c r="AD121" s="192">
        <f t="shared" si="22"/>
        <v>0.98579248141909692</v>
      </c>
      <c r="AG121" s="51">
        <f t="shared" si="15"/>
        <v>54000</v>
      </c>
      <c r="AH121" s="212">
        <f t="shared" si="16"/>
        <v>2750</v>
      </c>
      <c r="AI121" s="209">
        <f t="shared" si="20"/>
        <v>50.925925925925924</v>
      </c>
    </row>
    <row r="122" spans="2:35" ht="15.75" thickBot="1" x14ac:dyDescent="0.3">
      <c r="B122" s="91"/>
      <c r="C122" s="91" t="s">
        <v>281</v>
      </c>
      <c r="D122" s="83"/>
      <c r="E122" s="91" t="s">
        <v>11</v>
      </c>
      <c r="F122" s="91"/>
      <c r="G122" s="91"/>
      <c r="H122" s="91" t="s">
        <v>110</v>
      </c>
      <c r="I122" s="91" t="s">
        <v>177</v>
      </c>
      <c r="J122" s="91"/>
      <c r="K122" s="91"/>
      <c r="L122" s="91">
        <v>54000</v>
      </c>
      <c r="M122" s="60" t="s">
        <v>273</v>
      </c>
      <c r="N122" s="60">
        <v>1</v>
      </c>
      <c r="O122" s="59"/>
      <c r="P122" s="59"/>
      <c r="Q122" s="59"/>
      <c r="R122" s="59"/>
      <c r="S122" s="71">
        <v>5500</v>
      </c>
      <c r="T122" s="71"/>
      <c r="U122" s="66"/>
      <c r="V122" s="64"/>
      <c r="W122" s="84">
        <f t="shared" si="23"/>
        <v>5500</v>
      </c>
      <c r="X122" s="92"/>
      <c r="Y122" s="49"/>
      <c r="Z122" s="91">
        <f t="shared" si="24"/>
        <v>2</v>
      </c>
      <c r="AA122" s="125">
        <f t="shared" si="25"/>
        <v>2750</v>
      </c>
      <c r="AB122" s="125">
        <f t="shared" si="17"/>
        <v>50.925925925925924</v>
      </c>
      <c r="AC122" s="166">
        <f t="shared" si="21"/>
        <v>1.0224246692472891</v>
      </c>
      <c r="AD122" s="192">
        <f t="shared" si="22"/>
        <v>0.98579248141909692</v>
      </c>
      <c r="AG122" s="51">
        <f t="shared" si="15"/>
        <v>54000</v>
      </c>
      <c r="AH122" s="212">
        <f t="shared" si="16"/>
        <v>2750</v>
      </c>
      <c r="AI122" s="209">
        <f t="shared" si="20"/>
        <v>50.925925925925924</v>
      </c>
    </row>
    <row r="123" spans="2:35" ht="15.75" thickBot="1" x14ac:dyDescent="0.3">
      <c r="B123" s="91"/>
      <c r="C123" s="91" t="s">
        <v>282</v>
      </c>
      <c r="D123" s="83"/>
      <c r="E123" s="91" t="s">
        <v>11</v>
      </c>
      <c r="F123" s="91"/>
      <c r="G123" s="91"/>
      <c r="H123" s="91" t="s">
        <v>107</v>
      </c>
      <c r="I123" s="91" t="s">
        <v>122</v>
      </c>
      <c r="J123" s="91" t="s">
        <v>254</v>
      </c>
      <c r="K123" s="91" t="s">
        <v>260</v>
      </c>
      <c r="L123" s="91">
        <v>44000</v>
      </c>
      <c r="M123" s="60" t="s">
        <v>273</v>
      </c>
      <c r="N123" s="60">
        <v>1</v>
      </c>
      <c r="O123" s="59">
        <v>136</v>
      </c>
      <c r="P123" s="59">
        <v>0.52</v>
      </c>
      <c r="Q123" s="59">
        <v>10200</v>
      </c>
      <c r="R123" s="59"/>
      <c r="S123" s="71">
        <v>6560</v>
      </c>
      <c r="T123" s="71"/>
      <c r="U123" s="66"/>
      <c r="V123" s="64"/>
      <c r="W123" s="84">
        <f t="shared" si="23"/>
        <v>6560</v>
      </c>
      <c r="X123" s="92"/>
      <c r="Y123" s="49"/>
      <c r="Z123" s="91">
        <f t="shared" si="24"/>
        <v>2</v>
      </c>
      <c r="AA123" s="125">
        <f t="shared" si="25"/>
        <v>3280</v>
      </c>
      <c r="AB123" s="125">
        <f t="shared" si="17"/>
        <v>74.545454545454547</v>
      </c>
      <c r="AC123" s="166">
        <f t="shared" si="21"/>
        <v>0.77152811020555245</v>
      </c>
      <c r="AD123" s="192">
        <f t="shared" si="22"/>
        <v>0.47180522478316717</v>
      </c>
      <c r="AG123" s="51">
        <f t="shared" si="15"/>
        <v>44000</v>
      </c>
      <c r="AH123" s="212">
        <f t="shared" si="16"/>
        <v>3280</v>
      </c>
      <c r="AI123" s="209">
        <f t="shared" si="20"/>
        <v>74.545454545454547</v>
      </c>
    </row>
    <row r="124" spans="2:35" ht="15.75" thickBot="1" x14ac:dyDescent="0.3">
      <c r="B124" s="91"/>
      <c r="C124" s="91" t="s">
        <v>282</v>
      </c>
      <c r="D124" s="83"/>
      <c r="E124" s="91" t="s">
        <v>11</v>
      </c>
      <c r="F124" s="91"/>
      <c r="G124" s="91"/>
      <c r="H124" s="91" t="s">
        <v>114</v>
      </c>
      <c r="I124" s="91" t="s">
        <v>179</v>
      </c>
      <c r="J124" s="91" t="s">
        <v>254</v>
      </c>
      <c r="K124" s="91"/>
      <c r="L124" s="91">
        <v>40000</v>
      </c>
      <c r="M124" s="60" t="s">
        <v>273</v>
      </c>
      <c r="N124" s="60">
        <v>1</v>
      </c>
      <c r="O124" s="59"/>
      <c r="P124" s="59"/>
      <c r="Q124" s="59"/>
      <c r="R124" s="59"/>
      <c r="S124" s="71">
        <v>4695</v>
      </c>
      <c r="T124" s="71"/>
      <c r="U124" s="66"/>
      <c r="V124" s="64"/>
      <c r="W124" s="84">
        <f t="shared" si="23"/>
        <v>4695</v>
      </c>
      <c r="X124" s="92"/>
      <c r="Y124" s="49"/>
      <c r="Z124" s="91">
        <f t="shared" si="24"/>
        <v>2</v>
      </c>
      <c r="AA124" s="125">
        <f t="shared" si="25"/>
        <v>2347.5</v>
      </c>
      <c r="AB124" s="125">
        <f t="shared" si="17"/>
        <v>58.6875</v>
      </c>
      <c r="AC124" s="166">
        <f t="shared" si="21"/>
        <v>1.2129640371987966</v>
      </c>
      <c r="AD124" s="192">
        <f t="shared" si="22"/>
        <v>0.81689198260848572</v>
      </c>
      <c r="AG124" s="51">
        <f t="shared" si="15"/>
        <v>40000</v>
      </c>
      <c r="AH124" s="212">
        <f t="shared" si="16"/>
        <v>2347.5</v>
      </c>
      <c r="AI124" s="209">
        <f t="shared" si="20"/>
        <v>58.6875</v>
      </c>
    </row>
    <row r="125" spans="2:35" ht="15.75" thickBot="1" x14ac:dyDescent="0.3">
      <c r="B125" s="91"/>
      <c r="C125" s="91" t="s">
        <v>282</v>
      </c>
      <c r="D125" s="83"/>
      <c r="E125" s="91" t="s">
        <v>11</v>
      </c>
      <c r="F125" s="91"/>
      <c r="G125" s="91"/>
      <c r="H125" s="91" t="s">
        <v>107</v>
      </c>
      <c r="I125" s="91" t="s">
        <v>180</v>
      </c>
      <c r="J125" s="91" t="s">
        <v>254</v>
      </c>
      <c r="K125" s="91" t="s">
        <v>260</v>
      </c>
      <c r="L125" s="91">
        <v>44000</v>
      </c>
      <c r="M125" s="60" t="s">
        <v>273</v>
      </c>
      <c r="N125" s="60">
        <v>1</v>
      </c>
      <c r="O125" s="59">
        <v>136</v>
      </c>
      <c r="P125" s="59">
        <v>0.52</v>
      </c>
      <c r="Q125" s="59">
        <v>10200</v>
      </c>
      <c r="R125" s="59"/>
      <c r="S125" s="71">
        <v>11618.5</v>
      </c>
      <c r="T125" s="71"/>
      <c r="U125" s="66"/>
      <c r="V125" s="64"/>
      <c r="W125" s="84">
        <f t="shared" si="23"/>
        <v>11618.5</v>
      </c>
      <c r="X125" s="92"/>
      <c r="Y125" s="49" t="s">
        <v>294</v>
      </c>
      <c r="Z125" s="91">
        <f t="shared" si="24"/>
        <v>2</v>
      </c>
      <c r="AA125" s="125">
        <f t="shared" si="25"/>
        <v>5809.25</v>
      </c>
      <c r="AB125" s="125">
        <f t="shared" si="17"/>
        <v>132.02840909090909</v>
      </c>
      <c r="AC125" s="166">
        <f t="shared" si="21"/>
        <v>-0.42579287461767856</v>
      </c>
      <c r="AD125" s="192">
        <f t="shared" si="22"/>
        <v>-0.77908790632351421</v>
      </c>
      <c r="AG125" s="51">
        <f t="shared" si="15"/>
        <v>44000</v>
      </c>
      <c r="AH125" s="212">
        <f t="shared" si="16"/>
        <v>5809.25</v>
      </c>
      <c r="AI125" s="209">
        <f t="shared" si="20"/>
        <v>132.02840909090909</v>
      </c>
    </row>
    <row r="126" spans="2:35" ht="15.75" thickBot="1" x14ac:dyDescent="0.3">
      <c r="B126" s="91"/>
      <c r="C126" s="91" t="s">
        <v>282</v>
      </c>
      <c r="D126" s="83"/>
      <c r="E126" s="91" t="s">
        <v>11</v>
      </c>
      <c r="F126" s="91"/>
      <c r="G126" s="91"/>
      <c r="H126" s="91" t="s">
        <v>110</v>
      </c>
      <c r="I126" s="91" t="s">
        <v>181</v>
      </c>
      <c r="J126" s="91" t="s">
        <v>254</v>
      </c>
      <c r="K126" s="91" t="s">
        <v>260</v>
      </c>
      <c r="L126" s="91">
        <v>72000</v>
      </c>
      <c r="M126" s="60" t="s">
        <v>273</v>
      </c>
      <c r="N126" s="60">
        <v>1</v>
      </c>
      <c r="O126" s="59"/>
      <c r="P126" s="59">
        <v>0.48</v>
      </c>
      <c r="Q126" s="59">
        <v>9432</v>
      </c>
      <c r="R126" s="59"/>
      <c r="S126" s="71">
        <v>12995</v>
      </c>
      <c r="T126" s="71"/>
      <c r="U126" s="66"/>
      <c r="V126" s="64"/>
      <c r="W126" s="84">
        <f t="shared" si="23"/>
        <v>12995</v>
      </c>
      <c r="X126" s="92"/>
      <c r="Y126" s="49"/>
      <c r="Z126" s="91">
        <f t="shared" si="24"/>
        <v>2</v>
      </c>
      <c r="AA126" s="125">
        <f t="shared" si="25"/>
        <v>6497.5</v>
      </c>
      <c r="AB126" s="125">
        <f t="shared" si="17"/>
        <v>90.243055555555557</v>
      </c>
      <c r="AC126" s="166">
        <f t="shared" si="21"/>
        <v>-0.75160335907140552</v>
      </c>
      <c r="AD126" s="192">
        <f t="shared" si="22"/>
        <v>0.13020793853265777</v>
      </c>
      <c r="AG126" s="51">
        <f t="shared" si="15"/>
        <v>72000</v>
      </c>
      <c r="AH126" s="212">
        <f t="shared" si="16"/>
        <v>6497.5</v>
      </c>
      <c r="AI126" s="209">
        <f t="shared" si="20"/>
        <v>90.243055555555557</v>
      </c>
    </row>
    <row r="127" spans="2:35" ht="15.75" thickBot="1" x14ac:dyDescent="0.3">
      <c r="B127" s="91"/>
      <c r="C127" s="91" t="s">
        <v>282</v>
      </c>
      <c r="D127" s="83"/>
      <c r="E127" s="91" t="s">
        <v>11</v>
      </c>
      <c r="F127" s="91"/>
      <c r="G127" s="91"/>
      <c r="H127" s="91" t="s">
        <v>114</v>
      </c>
      <c r="I127" s="91" t="s">
        <v>167</v>
      </c>
      <c r="J127" s="91" t="s">
        <v>254</v>
      </c>
      <c r="K127" s="91" t="s">
        <v>261</v>
      </c>
      <c r="L127" s="91">
        <v>40000</v>
      </c>
      <c r="M127" s="60" t="s">
        <v>272</v>
      </c>
      <c r="N127" s="60">
        <v>1</v>
      </c>
      <c r="O127" s="59"/>
      <c r="P127" s="59">
        <v>0.55000000000000004</v>
      </c>
      <c r="Q127" s="59">
        <v>10474</v>
      </c>
      <c r="R127" s="59"/>
      <c r="S127" s="71">
        <v>2650</v>
      </c>
      <c r="T127" s="71"/>
      <c r="U127" s="66"/>
      <c r="V127" s="64"/>
      <c r="W127" s="84">
        <f t="shared" si="23"/>
        <v>2650</v>
      </c>
      <c r="X127" s="92"/>
      <c r="Y127" s="49"/>
      <c r="Z127" s="91">
        <f t="shared" si="24"/>
        <v>1</v>
      </c>
      <c r="AA127" s="125">
        <f t="shared" si="25"/>
        <v>2650</v>
      </c>
      <c r="AB127" s="125">
        <f t="shared" si="17"/>
        <v>66.25</v>
      </c>
      <c r="AC127" s="166">
        <f t="shared" si="21"/>
        <v>1.0697636426513903</v>
      </c>
      <c r="AD127" s="192">
        <f t="shared" si="22"/>
        <v>0.65232355743274262</v>
      </c>
      <c r="AG127" s="51">
        <f t="shared" si="15"/>
        <v>40000</v>
      </c>
      <c r="AH127" s="212">
        <f t="shared" si="16"/>
        <v>2650</v>
      </c>
      <c r="AI127" s="209">
        <f t="shared" si="20"/>
        <v>66.25</v>
      </c>
    </row>
    <row r="128" spans="2:35" ht="15.75" thickBot="1" x14ac:dyDescent="0.3">
      <c r="B128" s="91"/>
      <c r="C128" s="91" t="s">
        <v>282</v>
      </c>
      <c r="D128" s="83"/>
      <c r="E128" s="91" t="s">
        <v>11</v>
      </c>
      <c r="F128" s="91"/>
      <c r="G128" s="91"/>
      <c r="H128" s="91" t="s">
        <v>112</v>
      </c>
      <c r="I128" s="91" t="s">
        <v>184</v>
      </c>
      <c r="J128" s="91" t="s">
        <v>254</v>
      </c>
      <c r="K128" s="91"/>
      <c r="L128" s="91">
        <v>60000</v>
      </c>
      <c r="M128" s="60" t="s">
        <v>273</v>
      </c>
      <c r="N128" s="60">
        <v>1</v>
      </c>
      <c r="O128" s="59"/>
      <c r="P128" s="59"/>
      <c r="Q128" s="59"/>
      <c r="R128" s="59"/>
      <c r="S128" s="71">
        <v>10557.6</v>
      </c>
      <c r="T128" s="71"/>
      <c r="U128" s="66"/>
      <c r="V128" s="64"/>
      <c r="W128" s="84">
        <f t="shared" si="23"/>
        <v>10557.6</v>
      </c>
      <c r="X128" s="92"/>
      <c r="Y128" s="49"/>
      <c r="Z128" s="91">
        <f t="shared" si="24"/>
        <v>2</v>
      </c>
      <c r="AA128" s="125">
        <f t="shared" si="25"/>
        <v>5278.8</v>
      </c>
      <c r="AB128" s="125">
        <f t="shared" si="17"/>
        <v>87.98</v>
      </c>
      <c r="AC128" s="166">
        <f t="shared" si="21"/>
        <v>-0.17468329019562354</v>
      </c>
      <c r="AD128" s="192">
        <f t="shared" si="22"/>
        <v>0.17945454863024374</v>
      </c>
      <c r="AG128" s="51">
        <f t="shared" si="15"/>
        <v>60000</v>
      </c>
      <c r="AH128" s="212">
        <f t="shared" si="16"/>
        <v>5278.8</v>
      </c>
      <c r="AI128" s="209">
        <f t="shared" si="20"/>
        <v>87.98</v>
      </c>
    </row>
    <row r="129" spans="2:35" ht="15.75" thickBot="1" x14ac:dyDescent="0.3">
      <c r="B129" s="91"/>
      <c r="C129" s="91" t="s">
        <v>282</v>
      </c>
      <c r="D129" s="83"/>
      <c r="E129" s="91" t="s">
        <v>11</v>
      </c>
      <c r="F129" s="91"/>
      <c r="G129" s="91"/>
      <c r="H129" s="91" t="s">
        <v>119</v>
      </c>
      <c r="I129" s="91" t="s">
        <v>185</v>
      </c>
      <c r="J129" s="91" t="s">
        <v>254</v>
      </c>
      <c r="K129" s="91"/>
      <c r="L129" s="91">
        <v>34050</v>
      </c>
      <c r="M129" s="60" t="s">
        <v>273</v>
      </c>
      <c r="N129" s="60">
        <v>1</v>
      </c>
      <c r="O129" s="59"/>
      <c r="P129" s="59">
        <v>0.52</v>
      </c>
      <c r="Q129" s="59">
        <v>10517</v>
      </c>
      <c r="R129" s="59"/>
      <c r="S129" s="71">
        <v>6479.39</v>
      </c>
      <c r="T129" s="71"/>
      <c r="U129" s="66"/>
      <c r="V129" s="64"/>
      <c r="W129" s="84">
        <f t="shared" si="23"/>
        <v>6479.39</v>
      </c>
      <c r="X129" s="92"/>
      <c r="Y129" s="49"/>
      <c r="Z129" s="91">
        <f t="shared" si="24"/>
        <v>2</v>
      </c>
      <c r="AA129" s="125">
        <f t="shared" si="25"/>
        <v>3239.6950000000002</v>
      </c>
      <c r="AB129" s="125">
        <f t="shared" si="17"/>
        <v>95.145227606461106</v>
      </c>
      <c r="AC129" s="166">
        <f t="shared" si="21"/>
        <v>0.79060808343607547</v>
      </c>
      <c r="AD129" s="192">
        <f t="shared" si="22"/>
        <v>2.3531213328285047E-2</v>
      </c>
      <c r="AG129" s="51">
        <f t="shared" si="15"/>
        <v>34050</v>
      </c>
      <c r="AH129" s="212">
        <f t="shared" si="16"/>
        <v>3239.6950000000002</v>
      </c>
      <c r="AI129" s="209">
        <f t="shared" si="20"/>
        <v>95.145227606461106</v>
      </c>
    </row>
    <row r="130" spans="2:35" ht="15.75" thickBot="1" x14ac:dyDescent="0.3">
      <c r="B130" s="91"/>
      <c r="C130" s="91" t="s">
        <v>282</v>
      </c>
      <c r="D130" s="83"/>
      <c r="E130" s="91" t="s">
        <v>11</v>
      </c>
      <c r="F130" s="91"/>
      <c r="G130" s="91"/>
      <c r="H130" s="91" t="s">
        <v>119</v>
      </c>
      <c r="I130" s="91" t="s">
        <v>186</v>
      </c>
      <c r="J130" s="91" t="s">
        <v>254</v>
      </c>
      <c r="K130" s="91"/>
      <c r="L130" s="91">
        <v>34050</v>
      </c>
      <c r="M130" s="60" t="s">
        <v>272</v>
      </c>
      <c r="N130" s="60">
        <v>1</v>
      </c>
      <c r="O130" s="59"/>
      <c r="P130" s="59">
        <v>0.52</v>
      </c>
      <c r="Q130" s="59">
        <v>10517</v>
      </c>
      <c r="R130" s="59"/>
      <c r="S130" s="71">
        <v>3147.27</v>
      </c>
      <c r="T130" s="71"/>
      <c r="U130" s="66"/>
      <c r="V130" s="64"/>
      <c r="W130" s="84">
        <f t="shared" si="23"/>
        <v>3147.27</v>
      </c>
      <c r="X130" s="92"/>
      <c r="Y130" s="49"/>
      <c r="Z130" s="91">
        <f t="shared" si="24"/>
        <v>1</v>
      </c>
      <c r="AA130" s="125">
        <f t="shared" si="25"/>
        <v>3147.27</v>
      </c>
      <c r="AB130" s="125">
        <f t="shared" si="17"/>
        <v>92.430837004405291</v>
      </c>
      <c r="AC130" s="166">
        <f t="shared" si="21"/>
        <v>0.83436112960481612</v>
      </c>
      <c r="AD130" s="192">
        <f t="shared" si="22"/>
        <v>8.2599376857827214E-2</v>
      </c>
      <c r="AG130" s="51">
        <f t="shared" si="15"/>
        <v>34050</v>
      </c>
      <c r="AH130" s="212">
        <f t="shared" si="16"/>
        <v>3147.27</v>
      </c>
      <c r="AI130" s="209">
        <f t="shared" si="20"/>
        <v>92.430837004405291</v>
      </c>
    </row>
    <row r="131" spans="2:35" ht="15.75" thickBot="1" x14ac:dyDescent="0.3">
      <c r="B131" s="91"/>
      <c r="C131" s="91" t="s">
        <v>282</v>
      </c>
      <c r="D131" s="83"/>
      <c r="E131" s="91" t="s">
        <v>11</v>
      </c>
      <c r="F131" s="91"/>
      <c r="G131" s="91"/>
      <c r="H131" s="91" t="s">
        <v>114</v>
      </c>
      <c r="I131" s="91" t="s">
        <v>152</v>
      </c>
      <c r="J131" s="91" t="s">
        <v>254</v>
      </c>
      <c r="K131" s="91"/>
      <c r="L131" s="91">
        <v>40000</v>
      </c>
      <c r="M131" s="60" t="s">
        <v>272</v>
      </c>
      <c r="N131" s="60">
        <v>1</v>
      </c>
      <c r="O131" s="59"/>
      <c r="P131" s="59"/>
      <c r="Q131" s="59"/>
      <c r="R131" s="59"/>
      <c r="S131" s="71">
        <v>5651.64</v>
      </c>
      <c r="T131" s="71"/>
      <c r="U131" s="66"/>
      <c r="V131" s="64"/>
      <c r="W131" s="84">
        <f t="shared" si="23"/>
        <v>5651.64</v>
      </c>
      <c r="X131" s="92"/>
      <c r="Y131" s="49"/>
      <c r="Z131" s="91">
        <f t="shared" si="24"/>
        <v>1</v>
      </c>
      <c r="AA131" s="125">
        <f t="shared" si="25"/>
        <v>5651.64</v>
      </c>
      <c r="AB131" s="125">
        <f t="shared" si="17"/>
        <v>141.291</v>
      </c>
      <c r="AC131" s="166">
        <f t="shared" si="21"/>
        <v>-0.35118191863547477</v>
      </c>
      <c r="AD131" s="192">
        <f t="shared" si="22"/>
        <v>-0.98065220370615802</v>
      </c>
      <c r="AG131" s="51">
        <f t="shared" si="15"/>
        <v>40000</v>
      </c>
      <c r="AH131" s="212">
        <f t="shared" si="16"/>
        <v>5651.64</v>
      </c>
      <c r="AI131" s="209">
        <f t="shared" si="20"/>
        <v>141.291</v>
      </c>
    </row>
    <row r="132" spans="2:35" ht="15.75" thickBot="1" x14ac:dyDescent="0.3">
      <c r="B132" s="91"/>
      <c r="C132" s="91" t="s">
        <v>282</v>
      </c>
      <c r="D132" s="83"/>
      <c r="E132" s="91" t="s">
        <v>11</v>
      </c>
      <c r="F132" s="91"/>
      <c r="G132" s="91"/>
      <c r="H132" s="91" t="s">
        <v>114</v>
      </c>
      <c r="I132" s="91" t="s">
        <v>189</v>
      </c>
      <c r="J132" s="91" t="s">
        <v>256</v>
      </c>
      <c r="K132" s="91"/>
      <c r="L132" s="91">
        <v>46000</v>
      </c>
      <c r="M132" s="60" t="s">
        <v>273</v>
      </c>
      <c r="N132" s="60">
        <v>1</v>
      </c>
      <c r="O132" s="59"/>
      <c r="P132" s="59"/>
      <c r="Q132" s="59"/>
      <c r="R132" s="59"/>
      <c r="S132" s="71">
        <v>11279.52</v>
      </c>
      <c r="T132" s="71"/>
      <c r="U132" s="66"/>
      <c r="V132" s="64"/>
      <c r="W132" s="84">
        <f t="shared" ref="W132:W159" si="26">S132+T132</f>
        <v>11279.52</v>
      </c>
      <c r="X132" s="92"/>
      <c r="Y132" s="49"/>
      <c r="Z132" s="91">
        <f t="shared" ref="Z132:Z159" si="27">IF(M132="Single",1,IF(M132="Double",2,IF(M132="Quadrouple",4,"")))</f>
        <v>2</v>
      </c>
      <c r="AA132" s="125">
        <f t="shared" ref="AA132:AA159" si="28">W132/Z132</f>
        <v>5639.76</v>
      </c>
      <c r="AB132" s="125">
        <f t="shared" si="17"/>
        <v>122.60347826086957</v>
      </c>
      <c r="AC132" s="166">
        <f t="shared" si="21"/>
        <v>-0.34555804859506745</v>
      </c>
      <c r="AD132" s="192">
        <f t="shared" si="22"/>
        <v>-0.57399091140253378</v>
      </c>
      <c r="AG132" s="51">
        <f t="shared" si="15"/>
        <v>46000</v>
      </c>
      <c r="AH132" s="212">
        <f t="shared" si="16"/>
        <v>5639.76</v>
      </c>
      <c r="AI132" s="209">
        <f t="shared" si="20"/>
        <v>122.60347826086957</v>
      </c>
    </row>
    <row r="133" spans="2:35" ht="15.75" thickBot="1" x14ac:dyDescent="0.3">
      <c r="B133" s="91"/>
      <c r="C133" s="91" t="s">
        <v>282</v>
      </c>
      <c r="D133" s="83"/>
      <c r="E133" s="91" t="s">
        <v>11</v>
      </c>
      <c r="F133" s="91"/>
      <c r="G133" s="91"/>
      <c r="H133" s="91" t="s">
        <v>114</v>
      </c>
      <c r="I133" s="91" t="s">
        <v>190</v>
      </c>
      <c r="J133" s="91" t="s">
        <v>254</v>
      </c>
      <c r="K133" s="91"/>
      <c r="L133" s="91">
        <v>40000</v>
      </c>
      <c r="M133" s="60" t="s">
        <v>273</v>
      </c>
      <c r="N133" s="60">
        <v>1</v>
      </c>
      <c r="O133" s="59"/>
      <c r="P133" s="59"/>
      <c r="Q133" s="59"/>
      <c r="R133" s="59"/>
      <c r="S133" s="71">
        <v>12297.96</v>
      </c>
      <c r="T133" s="71"/>
      <c r="U133" s="66"/>
      <c r="V133" s="64"/>
      <c r="W133" s="84">
        <f t="shared" si="26"/>
        <v>12297.96</v>
      </c>
      <c r="X133" s="92"/>
      <c r="Y133" s="49"/>
      <c r="Z133" s="91">
        <f t="shared" si="27"/>
        <v>2</v>
      </c>
      <c r="AA133" s="125">
        <f t="shared" si="28"/>
        <v>6148.98</v>
      </c>
      <c r="AB133" s="125">
        <f t="shared" si="17"/>
        <v>153.72449999999998</v>
      </c>
      <c r="AC133" s="166">
        <f t="shared" si="21"/>
        <v>-0.58661756896343153</v>
      </c>
      <c r="AD133" s="192">
        <f t="shared" si="22"/>
        <v>-1.251219015530634</v>
      </c>
      <c r="AG133" s="51">
        <f t="shared" si="15"/>
        <v>40000</v>
      </c>
      <c r="AH133" s="212">
        <f t="shared" si="16"/>
        <v>6148.98</v>
      </c>
      <c r="AI133" s="209">
        <f t="shared" si="20"/>
        <v>153.72449999999998</v>
      </c>
    </row>
    <row r="134" spans="2:35" ht="15.75" thickBot="1" x14ac:dyDescent="0.3">
      <c r="B134" s="91"/>
      <c r="C134" s="91" t="s">
        <v>282</v>
      </c>
      <c r="D134" s="83"/>
      <c r="E134" s="91" t="s">
        <v>11</v>
      </c>
      <c r="F134" s="91"/>
      <c r="G134" s="91"/>
      <c r="H134" s="91" t="s">
        <v>114</v>
      </c>
      <c r="I134" s="91" t="s">
        <v>153</v>
      </c>
      <c r="J134" s="91" t="s">
        <v>256</v>
      </c>
      <c r="K134" s="91"/>
      <c r="L134" s="91">
        <v>46000</v>
      </c>
      <c r="M134" s="60" t="s">
        <v>272</v>
      </c>
      <c r="N134" s="60">
        <v>1</v>
      </c>
      <c r="O134" s="59"/>
      <c r="P134" s="59"/>
      <c r="Q134" s="59"/>
      <c r="R134" s="59"/>
      <c r="S134" s="71">
        <v>5755.32</v>
      </c>
      <c r="T134" s="71"/>
      <c r="U134" s="66"/>
      <c r="V134" s="64"/>
      <c r="W134" s="84">
        <f t="shared" si="26"/>
        <v>5755.32</v>
      </c>
      <c r="X134" s="92"/>
      <c r="Y134" s="49"/>
      <c r="Z134" s="91">
        <f t="shared" si="27"/>
        <v>1</v>
      </c>
      <c r="AA134" s="125">
        <f t="shared" si="28"/>
        <v>5755.32</v>
      </c>
      <c r="AB134" s="125">
        <f t="shared" si="17"/>
        <v>125.11565217391303</v>
      </c>
      <c r="AC134" s="166">
        <f t="shared" si="21"/>
        <v>-0.40026296626084662</v>
      </c>
      <c r="AD134" s="192">
        <f t="shared" si="22"/>
        <v>-0.62865861449504923</v>
      </c>
      <c r="AG134" s="51">
        <f t="shared" si="15"/>
        <v>46000</v>
      </c>
      <c r="AH134" s="212">
        <f t="shared" si="16"/>
        <v>5755.32</v>
      </c>
      <c r="AI134" s="209">
        <f t="shared" si="20"/>
        <v>125.11565217391303</v>
      </c>
    </row>
    <row r="135" spans="2:35" ht="15.75" thickBot="1" x14ac:dyDescent="0.3">
      <c r="B135" s="91"/>
      <c r="C135" s="91" t="s">
        <v>282</v>
      </c>
      <c r="D135" s="83"/>
      <c r="E135" s="91" t="s">
        <v>11</v>
      </c>
      <c r="F135" s="91"/>
      <c r="G135" s="91"/>
      <c r="H135" s="91" t="s">
        <v>114</v>
      </c>
      <c r="I135" s="91" t="s">
        <v>154</v>
      </c>
      <c r="J135" s="91" t="s">
        <v>254</v>
      </c>
      <c r="K135" s="91"/>
      <c r="L135" s="91">
        <v>40000</v>
      </c>
      <c r="M135" s="60" t="s">
        <v>272</v>
      </c>
      <c r="N135" s="60">
        <v>1</v>
      </c>
      <c r="O135" s="59"/>
      <c r="P135" s="59"/>
      <c r="Q135" s="59"/>
      <c r="R135" s="59"/>
      <c r="S135" s="71">
        <v>6280.2</v>
      </c>
      <c r="T135" s="71"/>
      <c r="U135" s="66"/>
      <c r="V135" s="64"/>
      <c r="W135" s="84">
        <f t="shared" si="26"/>
        <v>6280.2</v>
      </c>
      <c r="X135" s="92"/>
      <c r="Y135" s="49"/>
      <c r="Z135" s="91">
        <f t="shared" si="27"/>
        <v>1</v>
      </c>
      <c r="AA135" s="125">
        <f t="shared" si="28"/>
        <v>6280.2</v>
      </c>
      <c r="AB135" s="125">
        <f t="shared" si="17"/>
        <v>157.005</v>
      </c>
      <c r="AC135" s="166">
        <f t="shared" si="21"/>
        <v>-0.64873576986429338</v>
      </c>
      <c r="AD135" s="192">
        <f t="shared" si="22"/>
        <v>-1.3226063502465384</v>
      </c>
      <c r="AG135" s="51">
        <f t="shared" ref="AG135:AG185" si="29">L135</f>
        <v>40000</v>
      </c>
      <c r="AH135" s="212">
        <f t="shared" ref="AH135:AH180" si="30">AA135</f>
        <v>6280.2</v>
      </c>
      <c r="AI135" s="209">
        <f t="shared" si="20"/>
        <v>157.005</v>
      </c>
    </row>
    <row r="136" spans="2:35" ht="15.75" thickBot="1" x14ac:dyDescent="0.3">
      <c r="B136" s="92"/>
      <c r="C136" s="92" t="s">
        <v>283</v>
      </c>
      <c r="D136" s="109"/>
      <c r="E136" s="92" t="s">
        <v>11</v>
      </c>
      <c r="F136" s="92"/>
      <c r="G136" s="92"/>
      <c r="H136" s="92" t="s">
        <v>110</v>
      </c>
      <c r="I136" s="92" t="s">
        <v>192</v>
      </c>
      <c r="J136" s="92" t="s">
        <v>254</v>
      </c>
      <c r="K136" s="92"/>
      <c r="L136" s="92">
        <v>54000</v>
      </c>
      <c r="M136" s="64" t="s">
        <v>272</v>
      </c>
      <c r="N136" s="64">
        <v>1</v>
      </c>
      <c r="O136" s="65"/>
      <c r="P136" s="65"/>
      <c r="Q136" s="65"/>
      <c r="R136" s="65"/>
      <c r="S136" s="71">
        <v>3690</v>
      </c>
      <c r="T136" s="71"/>
      <c r="U136" s="67"/>
      <c r="V136" s="64"/>
      <c r="W136" s="84">
        <f t="shared" si="26"/>
        <v>3690</v>
      </c>
      <c r="X136" s="92"/>
      <c r="Y136" s="110"/>
      <c r="Z136" s="92">
        <f t="shared" si="27"/>
        <v>1</v>
      </c>
      <c r="AA136" s="126">
        <f t="shared" si="28"/>
        <v>3690</v>
      </c>
      <c r="AB136" s="125">
        <f t="shared" ref="AB136:AB180" si="31">AA136/(L136/1000)</f>
        <v>68.333333333333329</v>
      </c>
      <c r="AC136" s="166">
        <f t="shared" si="21"/>
        <v>0.57743831924873734</v>
      </c>
      <c r="AD136" s="192">
        <f t="shared" si="22"/>
        <v>0.60698790311435624</v>
      </c>
      <c r="AG136" s="51">
        <f t="shared" si="29"/>
        <v>54000</v>
      </c>
      <c r="AH136" s="212">
        <f t="shared" si="30"/>
        <v>3690</v>
      </c>
      <c r="AI136" s="209">
        <f t="shared" ref="AI136:AI180" si="32">AB136</f>
        <v>68.333333333333329</v>
      </c>
    </row>
    <row r="137" spans="2:35" ht="15.75" thickBot="1" x14ac:dyDescent="0.3">
      <c r="B137" s="92"/>
      <c r="C137" s="92" t="s">
        <v>283</v>
      </c>
      <c r="D137" s="109"/>
      <c r="E137" s="92" t="s">
        <v>11</v>
      </c>
      <c r="F137" s="92"/>
      <c r="G137" s="92"/>
      <c r="H137" s="92" t="s">
        <v>111</v>
      </c>
      <c r="I137" s="92" t="s">
        <v>122</v>
      </c>
      <c r="J137" s="92" t="s">
        <v>254</v>
      </c>
      <c r="K137" s="92"/>
      <c r="L137" s="92">
        <v>44000</v>
      </c>
      <c r="M137" s="64" t="s">
        <v>273</v>
      </c>
      <c r="N137" s="64">
        <v>1</v>
      </c>
      <c r="O137" s="65">
        <v>136</v>
      </c>
      <c r="P137" s="65">
        <v>0.52</v>
      </c>
      <c r="Q137" s="65">
        <v>10200</v>
      </c>
      <c r="R137" s="65"/>
      <c r="S137" s="71">
        <v>6469.41</v>
      </c>
      <c r="T137" s="71"/>
      <c r="U137" s="67"/>
      <c r="V137" s="64"/>
      <c r="W137" s="84">
        <f t="shared" si="26"/>
        <v>6469.41</v>
      </c>
      <c r="X137" s="92"/>
      <c r="Y137" s="110"/>
      <c r="Z137" s="92">
        <f t="shared" si="27"/>
        <v>2</v>
      </c>
      <c r="AA137" s="126">
        <f t="shared" si="28"/>
        <v>3234.7049999999999</v>
      </c>
      <c r="AB137" s="126">
        <f t="shared" si="31"/>
        <v>73.516022727272727</v>
      </c>
      <c r="AC137" s="169">
        <f t="shared" si="21"/>
        <v>0.79297029820894016</v>
      </c>
      <c r="AD137" s="210">
        <f t="shared" si="22"/>
        <v>0.49420680800881794</v>
      </c>
      <c r="AG137" s="51">
        <f t="shared" si="29"/>
        <v>44000</v>
      </c>
      <c r="AH137" s="212">
        <f t="shared" si="30"/>
        <v>3234.7049999999999</v>
      </c>
      <c r="AI137" s="209">
        <f t="shared" si="32"/>
        <v>73.516022727272727</v>
      </c>
    </row>
    <row r="138" spans="2:35" ht="15.75" thickBot="1" x14ac:dyDescent="0.3">
      <c r="B138" s="92"/>
      <c r="C138" s="92" t="s">
        <v>283</v>
      </c>
      <c r="D138" s="109"/>
      <c r="E138" s="92" t="s">
        <v>11</v>
      </c>
      <c r="F138" s="92"/>
      <c r="G138" s="92"/>
      <c r="H138" s="92" t="s">
        <v>111</v>
      </c>
      <c r="I138" s="92" t="s">
        <v>122</v>
      </c>
      <c r="J138" s="92" t="s">
        <v>254</v>
      </c>
      <c r="K138" s="92"/>
      <c r="L138" s="92">
        <v>44000</v>
      </c>
      <c r="M138" s="64" t="s">
        <v>273</v>
      </c>
      <c r="N138" s="64">
        <v>1</v>
      </c>
      <c r="O138" s="65">
        <v>136</v>
      </c>
      <c r="P138" s="65">
        <v>0.52</v>
      </c>
      <c r="Q138" s="65">
        <v>10200</v>
      </c>
      <c r="R138" s="65"/>
      <c r="S138" s="71">
        <v>6469.41</v>
      </c>
      <c r="T138" s="71"/>
      <c r="U138" s="67"/>
      <c r="V138" s="64"/>
      <c r="W138" s="84">
        <f t="shared" si="26"/>
        <v>6469.41</v>
      </c>
      <c r="X138" s="92"/>
      <c r="Y138" s="110"/>
      <c r="Z138" s="92">
        <f t="shared" si="27"/>
        <v>2</v>
      </c>
      <c r="AA138" s="126">
        <f t="shared" si="28"/>
        <v>3234.7049999999999</v>
      </c>
      <c r="AB138" s="126">
        <f t="shared" si="31"/>
        <v>73.516022727272727</v>
      </c>
      <c r="AC138" s="169">
        <f t="shared" si="21"/>
        <v>0.79297029820894016</v>
      </c>
      <c r="AD138" s="210">
        <f t="shared" si="22"/>
        <v>0.49420680800881794</v>
      </c>
      <c r="AG138" s="51">
        <f t="shared" si="29"/>
        <v>44000</v>
      </c>
      <c r="AH138" s="212">
        <f t="shared" si="30"/>
        <v>3234.7049999999999</v>
      </c>
      <c r="AI138" s="209">
        <f t="shared" si="32"/>
        <v>73.516022727272727</v>
      </c>
    </row>
    <row r="139" spans="2:35" ht="15.75" thickBot="1" x14ac:dyDescent="0.3">
      <c r="B139" s="92"/>
      <c r="C139" s="92" t="s">
        <v>283</v>
      </c>
      <c r="D139" s="109"/>
      <c r="E139" s="92" t="s">
        <v>11</v>
      </c>
      <c r="F139" s="92"/>
      <c r="G139" s="92"/>
      <c r="H139" s="92" t="s">
        <v>118</v>
      </c>
      <c r="I139" s="92" t="s">
        <v>195</v>
      </c>
      <c r="J139" s="92"/>
      <c r="K139" s="92"/>
      <c r="L139" s="92">
        <v>70000</v>
      </c>
      <c r="M139" s="64" t="s">
        <v>272</v>
      </c>
      <c r="N139" s="64">
        <v>1</v>
      </c>
      <c r="O139" s="65"/>
      <c r="P139" s="65"/>
      <c r="Q139" s="65"/>
      <c r="R139" s="65"/>
      <c r="S139" s="71">
        <v>2825</v>
      </c>
      <c r="T139" s="71"/>
      <c r="U139" s="67"/>
      <c r="V139" s="64"/>
      <c r="W139" s="84">
        <f t="shared" si="26"/>
        <v>2825</v>
      </c>
      <c r="X139" s="92"/>
      <c r="Y139" s="110"/>
      <c r="Z139" s="92">
        <f t="shared" si="27"/>
        <v>1</v>
      </c>
      <c r="AA139" s="126">
        <f t="shared" si="28"/>
        <v>2825</v>
      </c>
      <c r="AB139" s="126">
        <f t="shared" si="31"/>
        <v>40.357142857142854</v>
      </c>
      <c r="AC139" s="169">
        <f t="shared" si="21"/>
        <v>0.98692043919421324</v>
      </c>
      <c r="AD139" s="210">
        <f t="shared" si="22"/>
        <v>1.2157809753898323</v>
      </c>
      <c r="AG139" s="51">
        <f t="shared" si="29"/>
        <v>70000</v>
      </c>
      <c r="AH139" s="212">
        <f t="shared" si="30"/>
        <v>2825</v>
      </c>
      <c r="AI139" s="209">
        <f t="shared" si="32"/>
        <v>40.357142857142854</v>
      </c>
    </row>
    <row r="140" spans="2:35" ht="15.75" thickBot="1" x14ac:dyDescent="0.3">
      <c r="B140" s="92"/>
      <c r="C140" s="92" t="s">
        <v>283</v>
      </c>
      <c r="D140" s="109"/>
      <c r="E140" s="92" t="s">
        <v>11</v>
      </c>
      <c r="F140" s="92"/>
      <c r="G140" s="92"/>
      <c r="H140" s="92" t="s">
        <v>118</v>
      </c>
      <c r="I140" s="92" t="s">
        <v>195</v>
      </c>
      <c r="J140" s="92"/>
      <c r="K140" s="92"/>
      <c r="L140" s="92">
        <v>70000</v>
      </c>
      <c r="M140" s="64" t="s">
        <v>272</v>
      </c>
      <c r="N140" s="64">
        <v>1</v>
      </c>
      <c r="O140" s="65"/>
      <c r="P140" s="65"/>
      <c r="Q140" s="65"/>
      <c r="R140" s="65"/>
      <c r="S140" s="71">
        <v>2825</v>
      </c>
      <c r="T140" s="71"/>
      <c r="U140" s="67"/>
      <c r="V140" s="64"/>
      <c r="W140" s="84">
        <f t="shared" si="26"/>
        <v>2825</v>
      </c>
      <c r="X140" s="92"/>
      <c r="Y140" s="110"/>
      <c r="Z140" s="92">
        <f t="shared" si="27"/>
        <v>1</v>
      </c>
      <c r="AA140" s="126">
        <f t="shared" si="28"/>
        <v>2825</v>
      </c>
      <c r="AB140" s="126">
        <f t="shared" si="31"/>
        <v>40.357142857142854</v>
      </c>
      <c r="AC140" s="169">
        <f t="shared" si="21"/>
        <v>0.98692043919421324</v>
      </c>
      <c r="AD140" s="210">
        <f t="shared" si="22"/>
        <v>1.2157809753898323</v>
      </c>
      <c r="AG140" s="51">
        <f t="shared" si="29"/>
        <v>70000</v>
      </c>
      <c r="AH140" s="212">
        <f t="shared" si="30"/>
        <v>2825</v>
      </c>
      <c r="AI140" s="209">
        <f t="shared" si="32"/>
        <v>40.357142857142854</v>
      </c>
    </row>
    <row r="141" spans="2:35" ht="15.75" thickBot="1" x14ac:dyDescent="0.3">
      <c r="B141" s="92"/>
      <c r="C141" s="92" t="s">
        <v>283</v>
      </c>
      <c r="D141" s="109"/>
      <c r="E141" s="92" t="s">
        <v>11</v>
      </c>
      <c r="F141" s="92"/>
      <c r="G141" s="92"/>
      <c r="H141" s="92" t="s">
        <v>111</v>
      </c>
      <c r="I141" s="92" t="s">
        <v>193</v>
      </c>
      <c r="J141" s="92" t="s">
        <v>254</v>
      </c>
      <c r="K141" s="92"/>
      <c r="L141" s="92">
        <v>44000</v>
      </c>
      <c r="M141" s="64" t="s">
        <v>272</v>
      </c>
      <c r="N141" s="64">
        <v>1</v>
      </c>
      <c r="O141" s="65">
        <v>136</v>
      </c>
      <c r="P141" s="65">
        <v>0.52</v>
      </c>
      <c r="Q141" s="65">
        <v>10200</v>
      </c>
      <c r="R141" s="65"/>
      <c r="S141" s="71">
        <v>3150</v>
      </c>
      <c r="T141" s="71"/>
      <c r="U141" s="67"/>
      <c r="V141" s="64"/>
      <c r="W141" s="84">
        <f t="shared" si="26"/>
        <v>3150</v>
      </c>
      <c r="X141" s="92"/>
      <c r="Y141" s="110"/>
      <c r="Z141" s="92">
        <f t="shared" si="27"/>
        <v>1</v>
      </c>
      <c r="AA141" s="126">
        <f t="shared" si="28"/>
        <v>3150</v>
      </c>
      <c r="AB141" s="125">
        <f t="shared" si="31"/>
        <v>71.590909090909093</v>
      </c>
      <c r="AC141" s="166">
        <f t="shared" si="21"/>
        <v>0.83306877563088411</v>
      </c>
      <c r="AD141" s="192">
        <f t="shared" si="22"/>
        <v>0.53609942545287892</v>
      </c>
      <c r="AG141" s="51">
        <f t="shared" si="29"/>
        <v>44000</v>
      </c>
      <c r="AH141" s="212">
        <f t="shared" si="30"/>
        <v>3150</v>
      </c>
      <c r="AI141" s="209">
        <f t="shared" si="32"/>
        <v>71.590909090909093</v>
      </c>
    </row>
    <row r="142" spans="2:35" ht="15.75" thickBot="1" x14ac:dyDescent="0.3">
      <c r="B142" s="92"/>
      <c r="C142" s="92" t="s">
        <v>283</v>
      </c>
      <c r="D142" s="109"/>
      <c r="E142" s="92" t="s">
        <v>11</v>
      </c>
      <c r="F142" s="92"/>
      <c r="G142" s="92"/>
      <c r="H142" s="92" t="s">
        <v>108</v>
      </c>
      <c r="I142" s="92" t="s">
        <v>196</v>
      </c>
      <c r="J142" s="92"/>
      <c r="K142" s="92"/>
      <c r="L142" s="92">
        <v>120000</v>
      </c>
      <c r="M142" s="64" t="s">
        <v>273</v>
      </c>
      <c r="N142" s="64">
        <v>1</v>
      </c>
      <c r="O142" s="65"/>
      <c r="P142" s="65"/>
      <c r="Q142" s="65"/>
      <c r="R142" s="65"/>
      <c r="S142" s="71">
        <v>6428.5</v>
      </c>
      <c r="T142" s="71"/>
      <c r="U142" s="67"/>
      <c r="V142" s="64"/>
      <c r="W142" s="84">
        <f t="shared" si="26"/>
        <v>6428.5</v>
      </c>
      <c r="X142" s="92"/>
      <c r="Y142" s="110"/>
      <c r="Z142" s="92">
        <f t="shared" si="27"/>
        <v>2</v>
      </c>
      <c r="AA142" s="126">
        <f t="shared" si="28"/>
        <v>3214.25</v>
      </c>
      <c r="AB142" s="125">
        <f t="shared" si="31"/>
        <v>26.785416666666666</v>
      </c>
      <c r="AC142" s="166">
        <f t="shared" si="21"/>
        <v>0.80265348521874913</v>
      </c>
      <c r="AD142" s="192">
        <f t="shared" si="22"/>
        <v>1.5111168571859386</v>
      </c>
      <c r="AG142" s="51">
        <f t="shared" si="29"/>
        <v>120000</v>
      </c>
      <c r="AH142" s="212">
        <f t="shared" si="30"/>
        <v>3214.25</v>
      </c>
      <c r="AI142" s="209">
        <f t="shared" si="32"/>
        <v>26.785416666666666</v>
      </c>
    </row>
    <row r="143" spans="2:35" ht="15.75" thickBot="1" x14ac:dyDescent="0.3">
      <c r="B143" s="92"/>
      <c r="C143" s="92" t="s">
        <v>283</v>
      </c>
      <c r="D143" s="109"/>
      <c r="E143" s="92" t="s">
        <v>11</v>
      </c>
      <c r="F143" s="92"/>
      <c r="G143" s="92"/>
      <c r="H143" s="92" t="s">
        <v>108</v>
      </c>
      <c r="I143" s="92" t="s">
        <v>196</v>
      </c>
      <c r="J143" s="92"/>
      <c r="K143" s="92"/>
      <c r="L143" s="92">
        <v>120000</v>
      </c>
      <c r="M143" s="64" t="s">
        <v>273</v>
      </c>
      <c r="N143" s="64">
        <v>1</v>
      </c>
      <c r="O143" s="65"/>
      <c r="P143" s="65"/>
      <c r="Q143" s="65"/>
      <c r="R143" s="65"/>
      <c r="S143" s="71">
        <v>6428.5</v>
      </c>
      <c r="T143" s="71"/>
      <c r="U143" s="67"/>
      <c r="V143" s="64"/>
      <c r="W143" s="84">
        <f t="shared" si="26"/>
        <v>6428.5</v>
      </c>
      <c r="X143" s="92"/>
      <c r="Y143" s="110"/>
      <c r="Z143" s="92">
        <f t="shared" si="27"/>
        <v>2</v>
      </c>
      <c r="AA143" s="126">
        <f t="shared" si="28"/>
        <v>3214.25</v>
      </c>
      <c r="AB143" s="125">
        <f t="shared" si="31"/>
        <v>26.785416666666666</v>
      </c>
      <c r="AC143" s="166">
        <f t="shared" si="21"/>
        <v>0.80265348521874913</v>
      </c>
      <c r="AD143" s="192">
        <f t="shared" si="22"/>
        <v>1.5111168571859386</v>
      </c>
      <c r="AG143" s="51">
        <f t="shared" si="29"/>
        <v>120000</v>
      </c>
      <c r="AH143" s="212">
        <f t="shared" si="30"/>
        <v>3214.25</v>
      </c>
      <c r="AI143" s="209">
        <f t="shared" si="32"/>
        <v>26.785416666666666</v>
      </c>
    </row>
    <row r="144" spans="2:35" ht="15.75" thickBot="1" x14ac:dyDescent="0.3">
      <c r="B144" s="92"/>
      <c r="C144" s="92" t="s">
        <v>283</v>
      </c>
      <c r="D144" s="109"/>
      <c r="E144" s="92" t="s">
        <v>11</v>
      </c>
      <c r="F144" s="92"/>
      <c r="G144" s="92"/>
      <c r="H144" s="92" t="s">
        <v>108</v>
      </c>
      <c r="I144" s="92" t="s">
        <v>198</v>
      </c>
      <c r="J144" s="92"/>
      <c r="K144" s="92"/>
      <c r="L144" s="92">
        <v>60000</v>
      </c>
      <c r="M144" s="64" t="s">
        <v>273</v>
      </c>
      <c r="N144" s="64">
        <v>1</v>
      </c>
      <c r="O144" s="65"/>
      <c r="P144" s="65"/>
      <c r="Q144" s="65"/>
      <c r="R144" s="65"/>
      <c r="S144" s="71">
        <v>7950</v>
      </c>
      <c r="T144" s="71"/>
      <c r="U144" s="67"/>
      <c r="V144" s="64"/>
      <c r="W144" s="84">
        <f t="shared" si="26"/>
        <v>7950</v>
      </c>
      <c r="X144" s="92"/>
      <c r="Y144" s="110"/>
      <c r="Z144" s="92">
        <f t="shared" si="27"/>
        <v>2</v>
      </c>
      <c r="AA144" s="126">
        <f t="shared" si="28"/>
        <v>3975</v>
      </c>
      <c r="AB144" s="125">
        <f t="shared" si="31"/>
        <v>66.25</v>
      </c>
      <c r="AC144" s="166">
        <f t="shared" si="21"/>
        <v>0.44252224504704873</v>
      </c>
      <c r="AD144" s="192">
        <f t="shared" si="22"/>
        <v>0.65232355743274262</v>
      </c>
      <c r="AG144" s="51">
        <f t="shared" si="29"/>
        <v>60000</v>
      </c>
      <c r="AH144" s="212">
        <f t="shared" si="30"/>
        <v>3975</v>
      </c>
      <c r="AI144" s="209">
        <f t="shared" si="32"/>
        <v>66.25</v>
      </c>
    </row>
    <row r="145" spans="2:35" ht="15.75" thickBot="1" x14ac:dyDescent="0.3">
      <c r="B145" s="92"/>
      <c r="C145" s="92" t="s">
        <v>283</v>
      </c>
      <c r="D145" s="109"/>
      <c r="E145" s="92" t="s">
        <v>11</v>
      </c>
      <c r="F145" s="92"/>
      <c r="G145" s="92"/>
      <c r="H145" s="92" t="s">
        <v>108</v>
      </c>
      <c r="I145" s="92" t="s">
        <v>198</v>
      </c>
      <c r="J145" s="92"/>
      <c r="K145" s="92"/>
      <c r="L145" s="92">
        <v>60000</v>
      </c>
      <c r="M145" s="64" t="s">
        <v>273</v>
      </c>
      <c r="N145" s="64">
        <v>1</v>
      </c>
      <c r="O145" s="65"/>
      <c r="P145" s="65"/>
      <c r="Q145" s="65"/>
      <c r="R145" s="65"/>
      <c r="S145" s="71">
        <v>7950</v>
      </c>
      <c r="T145" s="71"/>
      <c r="U145" s="67"/>
      <c r="V145" s="64"/>
      <c r="W145" s="84">
        <f t="shared" si="26"/>
        <v>7950</v>
      </c>
      <c r="X145" s="92"/>
      <c r="Y145" s="110"/>
      <c r="Z145" s="92">
        <f t="shared" si="27"/>
        <v>2</v>
      </c>
      <c r="AA145" s="126">
        <f t="shared" si="28"/>
        <v>3975</v>
      </c>
      <c r="AB145" s="125">
        <f t="shared" si="31"/>
        <v>66.25</v>
      </c>
      <c r="AC145" s="166">
        <f t="shared" si="21"/>
        <v>0.44252224504704873</v>
      </c>
      <c r="AD145" s="192">
        <f t="shared" si="22"/>
        <v>0.65232355743274262</v>
      </c>
      <c r="AG145" s="51">
        <f t="shared" si="29"/>
        <v>60000</v>
      </c>
      <c r="AH145" s="212">
        <f t="shared" si="30"/>
        <v>3975</v>
      </c>
      <c r="AI145" s="209">
        <f t="shared" si="32"/>
        <v>66.25</v>
      </c>
    </row>
    <row r="146" spans="2:35" ht="15.75" thickBot="1" x14ac:dyDescent="0.3">
      <c r="B146" s="92"/>
      <c r="C146" s="92" t="s">
        <v>283</v>
      </c>
      <c r="D146" s="109"/>
      <c r="E146" s="92" t="s">
        <v>11</v>
      </c>
      <c r="F146" s="92"/>
      <c r="G146" s="92"/>
      <c r="H146" s="92" t="s">
        <v>116</v>
      </c>
      <c r="I146" s="92" t="s">
        <v>199</v>
      </c>
      <c r="J146" s="92"/>
      <c r="K146" s="92"/>
      <c r="L146" s="92">
        <v>75000</v>
      </c>
      <c r="M146" s="64" t="s">
        <v>272</v>
      </c>
      <c r="N146" s="64">
        <v>1</v>
      </c>
      <c r="O146" s="65"/>
      <c r="P146" s="65"/>
      <c r="Q146" s="65"/>
      <c r="R146" s="65"/>
      <c r="S146" s="71">
        <v>3022.81</v>
      </c>
      <c r="T146" s="71"/>
      <c r="U146" s="67"/>
      <c r="V146" s="64"/>
      <c r="W146" s="84">
        <f t="shared" si="26"/>
        <v>3022.81</v>
      </c>
      <c r="X146" s="92"/>
      <c r="Y146" s="110"/>
      <c r="Z146" s="92">
        <f t="shared" si="27"/>
        <v>1</v>
      </c>
      <c r="AA146" s="126">
        <f t="shared" si="28"/>
        <v>3022.81</v>
      </c>
      <c r="AB146" s="125">
        <f t="shared" si="31"/>
        <v>40.304133333333333</v>
      </c>
      <c r="AC146" s="166">
        <f t="shared" si="21"/>
        <v>0.89327921590356052</v>
      </c>
      <c r="AD146" s="192">
        <f t="shared" si="22"/>
        <v>1.2169345216843976</v>
      </c>
      <c r="AG146" s="51">
        <f t="shared" si="29"/>
        <v>75000</v>
      </c>
      <c r="AH146" s="212">
        <f t="shared" si="30"/>
        <v>3022.81</v>
      </c>
      <c r="AI146" s="209">
        <f t="shared" si="32"/>
        <v>40.304133333333333</v>
      </c>
    </row>
    <row r="147" spans="2:35" ht="15.75" thickBot="1" x14ac:dyDescent="0.3">
      <c r="B147" s="92"/>
      <c r="C147" s="92" t="s">
        <v>283</v>
      </c>
      <c r="D147" s="109"/>
      <c r="E147" s="92" t="s">
        <v>11</v>
      </c>
      <c r="F147" s="92"/>
      <c r="G147" s="92"/>
      <c r="H147" s="92" t="s">
        <v>110</v>
      </c>
      <c r="I147" s="92" t="s">
        <v>200</v>
      </c>
      <c r="J147" s="92"/>
      <c r="K147" s="92"/>
      <c r="L147" s="92">
        <v>72000</v>
      </c>
      <c r="M147" s="64" t="s">
        <v>273</v>
      </c>
      <c r="N147" s="64">
        <v>1</v>
      </c>
      <c r="O147" s="65"/>
      <c r="P147" s="65"/>
      <c r="Q147" s="65"/>
      <c r="R147" s="65"/>
      <c r="S147" s="71">
        <v>7942.19</v>
      </c>
      <c r="T147" s="71"/>
      <c r="U147" s="67"/>
      <c r="V147" s="64"/>
      <c r="W147" s="84">
        <f t="shared" si="26"/>
        <v>7942.19</v>
      </c>
      <c r="X147" s="92"/>
      <c r="Y147" s="110"/>
      <c r="Z147" s="92">
        <f t="shared" si="27"/>
        <v>2</v>
      </c>
      <c r="AA147" s="126">
        <f t="shared" si="28"/>
        <v>3971.0949999999998</v>
      </c>
      <c r="AB147" s="125">
        <f t="shared" si="31"/>
        <v>55.154097222222219</v>
      </c>
      <c r="AC147" s="166">
        <f t="shared" si="21"/>
        <v>0.44437083195847898</v>
      </c>
      <c r="AD147" s="192">
        <f t="shared" si="22"/>
        <v>0.89378276352094665</v>
      </c>
      <c r="AG147" s="51">
        <f t="shared" si="29"/>
        <v>72000</v>
      </c>
      <c r="AH147" s="212">
        <f t="shared" si="30"/>
        <v>3971.0949999999998</v>
      </c>
      <c r="AI147" s="209">
        <f t="shared" si="32"/>
        <v>55.154097222222219</v>
      </c>
    </row>
    <row r="148" spans="2:35" ht="15.75" thickBot="1" x14ac:dyDescent="0.3">
      <c r="B148" s="92"/>
      <c r="C148" s="92" t="s">
        <v>283</v>
      </c>
      <c r="D148" s="109"/>
      <c r="E148" s="92" t="s">
        <v>11</v>
      </c>
      <c r="F148" s="92"/>
      <c r="G148" s="92"/>
      <c r="H148" s="92" t="s">
        <v>110</v>
      </c>
      <c r="I148" s="92" t="s">
        <v>200</v>
      </c>
      <c r="J148" s="92"/>
      <c r="K148" s="92"/>
      <c r="L148" s="92">
        <v>72000</v>
      </c>
      <c r="M148" s="64" t="s">
        <v>273</v>
      </c>
      <c r="N148" s="64">
        <v>1</v>
      </c>
      <c r="O148" s="65"/>
      <c r="P148" s="65"/>
      <c r="Q148" s="65"/>
      <c r="R148" s="65"/>
      <c r="S148" s="71">
        <v>7942.19</v>
      </c>
      <c r="T148" s="71"/>
      <c r="U148" s="67"/>
      <c r="V148" s="64"/>
      <c r="W148" s="84">
        <f t="shared" si="26"/>
        <v>7942.19</v>
      </c>
      <c r="X148" s="92"/>
      <c r="Y148" s="110"/>
      <c r="Z148" s="92">
        <f t="shared" si="27"/>
        <v>2</v>
      </c>
      <c r="AA148" s="126">
        <f t="shared" si="28"/>
        <v>3971.0949999999998</v>
      </c>
      <c r="AB148" s="125">
        <f t="shared" si="31"/>
        <v>55.154097222222219</v>
      </c>
      <c r="AC148" s="166">
        <f t="shared" si="21"/>
        <v>0.44437083195847898</v>
      </c>
      <c r="AD148" s="192">
        <f t="shared" si="22"/>
        <v>0.89378276352094665</v>
      </c>
      <c r="AG148" s="51">
        <f t="shared" si="29"/>
        <v>72000</v>
      </c>
      <c r="AH148" s="212">
        <f t="shared" si="30"/>
        <v>3971.0949999999998</v>
      </c>
      <c r="AI148" s="209">
        <f t="shared" si="32"/>
        <v>55.154097222222219</v>
      </c>
    </row>
    <row r="149" spans="2:35" ht="15.75" thickBot="1" x14ac:dyDescent="0.3">
      <c r="B149" s="92"/>
      <c r="C149" s="92" t="s">
        <v>283</v>
      </c>
      <c r="D149" s="109"/>
      <c r="E149" s="92" t="s">
        <v>11</v>
      </c>
      <c r="F149" s="92"/>
      <c r="G149" s="92"/>
      <c r="H149" s="92" t="s">
        <v>108</v>
      </c>
      <c r="I149" s="92" t="s">
        <v>201</v>
      </c>
      <c r="J149" s="92"/>
      <c r="K149" s="92"/>
      <c r="L149" s="92">
        <v>50000</v>
      </c>
      <c r="M149" s="64" t="s">
        <v>272</v>
      </c>
      <c r="N149" s="64">
        <v>1</v>
      </c>
      <c r="O149" s="65"/>
      <c r="P149" s="65"/>
      <c r="Q149" s="65"/>
      <c r="R149" s="65"/>
      <c r="S149" s="71">
        <v>5843.75</v>
      </c>
      <c r="T149" s="71"/>
      <c r="U149" s="67"/>
      <c r="V149" s="64"/>
      <c r="W149" s="84">
        <f t="shared" si="26"/>
        <v>5843.75</v>
      </c>
      <c r="X149" s="92"/>
      <c r="Y149" s="110"/>
      <c r="Z149" s="92">
        <f t="shared" si="27"/>
        <v>1</v>
      </c>
      <c r="AA149" s="126">
        <f t="shared" si="28"/>
        <v>5843.75</v>
      </c>
      <c r="AB149" s="125">
        <f t="shared" si="31"/>
        <v>116.875</v>
      </c>
      <c r="AC149" s="166">
        <f t="shared" si="21"/>
        <v>-0.4421248204420935</v>
      </c>
      <c r="AD149" s="192">
        <f t="shared" si="22"/>
        <v>-0.44933284250404992</v>
      </c>
      <c r="AG149" s="51">
        <f t="shared" si="29"/>
        <v>50000</v>
      </c>
      <c r="AH149" s="212">
        <f t="shared" si="30"/>
        <v>5843.75</v>
      </c>
      <c r="AI149" s="209">
        <f t="shared" si="32"/>
        <v>116.875</v>
      </c>
    </row>
    <row r="150" spans="2:35" ht="15.75" thickBot="1" x14ac:dyDescent="0.3">
      <c r="B150" s="92"/>
      <c r="C150" s="92" t="s">
        <v>283</v>
      </c>
      <c r="D150" s="109"/>
      <c r="E150" s="92" t="s">
        <v>11</v>
      </c>
      <c r="F150" s="92"/>
      <c r="G150" s="92"/>
      <c r="H150" s="92" t="s">
        <v>108</v>
      </c>
      <c r="I150" s="92" t="s">
        <v>201</v>
      </c>
      <c r="J150" s="92"/>
      <c r="K150" s="92"/>
      <c r="L150" s="92">
        <v>50000</v>
      </c>
      <c r="M150" s="64" t="s">
        <v>272</v>
      </c>
      <c r="N150" s="64">
        <v>1</v>
      </c>
      <c r="O150" s="65"/>
      <c r="P150" s="65"/>
      <c r="Q150" s="65"/>
      <c r="R150" s="65"/>
      <c r="S150" s="71">
        <v>5843.75</v>
      </c>
      <c r="T150" s="71"/>
      <c r="U150" s="67"/>
      <c r="V150" s="64"/>
      <c r="W150" s="84">
        <f t="shared" si="26"/>
        <v>5843.75</v>
      </c>
      <c r="X150" s="92"/>
      <c r="Y150" s="110"/>
      <c r="Z150" s="92">
        <f t="shared" si="27"/>
        <v>1</v>
      </c>
      <c r="AA150" s="126">
        <f t="shared" si="28"/>
        <v>5843.75</v>
      </c>
      <c r="AB150" s="125">
        <f t="shared" si="31"/>
        <v>116.875</v>
      </c>
      <c r="AC150" s="166">
        <f t="shared" si="21"/>
        <v>-0.4421248204420935</v>
      </c>
      <c r="AD150" s="192">
        <f t="shared" si="22"/>
        <v>-0.44933284250404992</v>
      </c>
      <c r="AG150" s="51">
        <f t="shared" si="29"/>
        <v>50000</v>
      </c>
      <c r="AH150" s="212">
        <f t="shared" si="30"/>
        <v>5843.75</v>
      </c>
      <c r="AI150" s="209">
        <f t="shared" si="32"/>
        <v>116.875</v>
      </c>
    </row>
    <row r="151" spans="2:35" ht="15.75" thickBot="1" x14ac:dyDescent="0.3">
      <c r="B151" s="92"/>
      <c r="C151" s="92" t="s">
        <v>283</v>
      </c>
      <c r="D151" s="109"/>
      <c r="E151" s="92" t="s">
        <v>11</v>
      </c>
      <c r="F151" s="92"/>
      <c r="G151" s="92"/>
      <c r="H151" s="92" t="s">
        <v>108</v>
      </c>
      <c r="I151" s="92" t="s">
        <v>201</v>
      </c>
      <c r="J151" s="92"/>
      <c r="K151" s="92"/>
      <c r="L151" s="92">
        <v>50000</v>
      </c>
      <c r="M151" s="64" t="s">
        <v>272</v>
      </c>
      <c r="N151" s="64">
        <v>1</v>
      </c>
      <c r="O151" s="65"/>
      <c r="P151" s="65"/>
      <c r="Q151" s="65"/>
      <c r="R151" s="65"/>
      <c r="S151" s="71">
        <v>6733</v>
      </c>
      <c r="T151" s="71"/>
      <c r="U151" s="67"/>
      <c r="V151" s="64"/>
      <c r="W151" s="84">
        <f t="shared" si="26"/>
        <v>6733</v>
      </c>
      <c r="X151" s="92"/>
      <c r="Y151" s="110"/>
      <c r="Z151" s="92">
        <f t="shared" si="27"/>
        <v>1</v>
      </c>
      <c r="AA151" s="126">
        <f t="shared" si="28"/>
        <v>6733</v>
      </c>
      <c r="AB151" s="125">
        <f t="shared" si="31"/>
        <v>134.66</v>
      </c>
      <c r="AC151" s="166">
        <f t="shared" si="21"/>
        <v>-0.86308664143806402</v>
      </c>
      <c r="AD151" s="192">
        <f t="shared" si="22"/>
        <v>-0.83635425628925197</v>
      </c>
      <c r="AG151" s="51">
        <f t="shared" si="29"/>
        <v>50000</v>
      </c>
      <c r="AH151" s="212">
        <f t="shared" si="30"/>
        <v>6733</v>
      </c>
      <c r="AI151" s="209">
        <f t="shared" si="32"/>
        <v>134.66</v>
      </c>
    </row>
    <row r="152" spans="2:35" ht="15.75" thickBot="1" x14ac:dyDescent="0.3">
      <c r="B152" s="92"/>
      <c r="C152" s="92" t="s">
        <v>283</v>
      </c>
      <c r="D152" s="109"/>
      <c r="E152" s="92" t="s">
        <v>11</v>
      </c>
      <c r="F152" s="92"/>
      <c r="G152" s="92"/>
      <c r="H152" s="92" t="s">
        <v>108</v>
      </c>
      <c r="I152" s="92" t="s">
        <v>201</v>
      </c>
      <c r="J152" s="92"/>
      <c r="K152" s="92"/>
      <c r="L152" s="92">
        <v>50000</v>
      </c>
      <c r="M152" s="64" t="s">
        <v>272</v>
      </c>
      <c r="N152" s="64">
        <v>1</v>
      </c>
      <c r="O152" s="65"/>
      <c r="P152" s="65"/>
      <c r="Q152" s="65"/>
      <c r="R152" s="65"/>
      <c r="S152" s="71">
        <v>6733</v>
      </c>
      <c r="T152" s="71"/>
      <c r="U152" s="67"/>
      <c r="V152" s="64"/>
      <c r="W152" s="84">
        <f t="shared" si="26"/>
        <v>6733</v>
      </c>
      <c r="X152" s="92"/>
      <c r="Y152" s="110"/>
      <c r="Z152" s="92">
        <f t="shared" si="27"/>
        <v>1</v>
      </c>
      <c r="AA152" s="126">
        <f t="shared" si="28"/>
        <v>6733</v>
      </c>
      <c r="AB152" s="125">
        <f t="shared" si="31"/>
        <v>134.66</v>
      </c>
      <c r="AC152" s="166">
        <f t="shared" si="21"/>
        <v>-0.86308664143806402</v>
      </c>
      <c r="AD152" s="192">
        <f t="shared" si="22"/>
        <v>-0.83635425628925197</v>
      </c>
      <c r="AG152" s="51">
        <f t="shared" si="29"/>
        <v>50000</v>
      </c>
      <c r="AH152" s="212">
        <f t="shared" si="30"/>
        <v>6733</v>
      </c>
      <c r="AI152" s="209">
        <f t="shared" si="32"/>
        <v>134.66</v>
      </c>
    </row>
    <row r="153" spans="2:35" ht="15.75" thickBot="1" x14ac:dyDescent="0.3">
      <c r="B153" s="91"/>
      <c r="C153" s="91" t="s">
        <v>284</v>
      </c>
      <c r="D153" s="83"/>
      <c r="E153" s="91" t="s">
        <v>11</v>
      </c>
      <c r="F153" s="91"/>
      <c r="G153" s="91"/>
      <c r="H153" s="91" t="s">
        <v>114</v>
      </c>
      <c r="I153" s="91" t="s">
        <v>202</v>
      </c>
      <c r="J153" s="91" t="s">
        <v>254</v>
      </c>
      <c r="K153" s="91" t="s">
        <v>261</v>
      </c>
      <c r="L153" s="91">
        <v>40000</v>
      </c>
      <c r="M153" s="60" t="s">
        <v>272</v>
      </c>
      <c r="N153" s="60">
        <v>1</v>
      </c>
      <c r="O153" s="59"/>
      <c r="P153" s="59">
        <v>0.55000000000000004</v>
      </c>
      <c r="Q153" s="59">
        <v>10474</v>
      </c>
      <c r="R153" s="59"/>
      <c r="S153" s="71">
        <v>2528.9</v>
      </c>
      <c r="T153" s="71"/>
      <c r="U153" s="66"/>
      <c r="V153" s="64"/>
      <c r="W153" s="84">
        <f t="shared" si="26"/>
        <v>2528.9</v>
      </c>
      <c r="X153" s="92"/>
      <c r="Y153" s="49" t="s">
        <v>295</v>
      </c>
      <c r="Z153" s="91">
        <f t="shared" si="27"/>
        <v>1</v>
      </c>
      <c r="AA153" s="125">
        <f t="shared" si="28"/>
        <v>2528.9</v>
      </c>
      <c r="AB153" s="125">
        <f t="shared" si="31"/>
        <v>63.222500000000004</v>
      </c>
      <c r="AC153" s="166">
        <f t="shared" si="21"/>
        <v>1.1270911394437571</v>
      </c>
      <c r="AD153" s="192">
        <f t="shared" si="22"/>
        <v>0.71820533028822187</v>
      </c>
      <c r="AG153" s="51">
        <f t="shared" si="29"/>
        <v>40000</v>
      </c>
      <c r="AH153" s="212">
        <f t="shared" si="30"/>
        <v>2528.9</v>
      </c>
      <c r="AI153" s="209">
        <f t="shared" si="32"/>
        <v>63.222500000000004</v>
      </c>
    </row>
    <row r="154" spans="2:35" ht="15.75" thickBot="1" x14ac:dyDescent="0.3">
      <c r="B154" s="91"/>
      <c r="C154" s="91" t="s">
        <v>284</v>
      </c>
      <c r="D154" s="83"/>
      <c r="E154" s="91" t="s">
        <v>11</v>
      </c>
      <c r="F154" s="91"/>
      <c r="G154" s="91"/>
      <c r="H154" s="91" t="s">
        <v>112</v>
      </c>
      <c r="I154" s="91" t="s">
        <v>203</v>
      </c>
      <c r="J154" s="91" t="s">
        <v>254</v>
      </c>
      <c r="K154" s="91" t="s">
        <v>267</v>
      </c>
      <c r="L154" s="91">
        <v>53000</v>
      </c>
      <c r="M154" s="60" t="s">
        <v>272</v>
      </c>
      <c r="N154" s="60">
        <v>1</v>
      </c>
      <c r="O154" s="59"/>
      <c r="P154" s="59">
        <v>0.51</v>
      </c>
      <c r="Q154" s="59">
        <v>11841</v>
      </c>
      <c r="R154" s="59"/>
      <c r="S154" s="71">
        <v>2539.1999999999998</v>
      </c>
      <c r="T154" s="71"/>
      <c r="U154" s="66"/>
      <c r="V154" s="64"/>
      <c r="W154" s="84">
        <f t="shared" si="26"/>
        <v>2539.1999999999998</v>
      </c>
      <c r="X154" s="92"/>
      <c r="Y154" s="49" t="s">
        <v>296</v>
      </c>
      <c r="Z154" s="91">
        <f t="shared" si="27"/>
        <v>1</v>
      </c>
      <c r="AA154" s="125">
        <f t="shared" si="28"/>
        <v>2539.1999999999998</v>
      </c>
      <c r="AB154" s="125">
        <f t="shared" si="31"/>
        <v>47.909433962264146</v>
      </c>
      <c r="AC154" s="166">
        <f t="shared" si="21"/>
        <v>1.1222152251831348</v>
      </c>
      <c r="AD154" s="192">
        <f t="shared" si="22"/>
        <v>1.0514347071401025</v>
      </c>
      <c r="AG154" s="51">
        <f t="shared" si="29"/>
        <v>53000</v>
      </c>
      <c r="AH154" s="212">
        <f t="shared" si="30"/>
        <v>2539.1999999999998</v>
      </c>
      <c r="AI154" s="209">
        <f t="shared" si="32"/>
        <v>47.909433962264146</v>
      </c>
    </row>
    <row r="155" spans="2:35" ht="15.75" thickBot="1" x14ac:dyDescent="0.3">
      <c r="B155" s="91"/>
      <c r="C155" s="91" t="s">
        <v>284</v>
      </c>
      <c r="D155" s="83"/>
      <c r="E155" s="91" t="s">
        <v>11</v>
      </c>
      <c r="F155" s="91"/>
      <c r="G155" s="91"/>
      <c r="H155" s="91" t="s">
        <v>120</v>
      </c>
      <c r="I155" s="91" t="s">
        <v>206</v>
      </c>
      <c r="J155" s="91" t="s">
        <v>254</v>
      </c>
      <c r="K155" s="91"/>
      <c r="L155" s="91">
        <v>44000</v>
      </c>
      <c r="M155" s="60" t="s">
        <v>272</v>
      </c>
      <c r="N155" s="60">
        <v>1</v>
      </c>
      <c r="O155" s="59"/>
      <c r="P155" s="59">
        <v>0.52</v>
      </c>
      <c r="Q155" s="59">
        <v>10200</v>
      </c>
      <c r="R155" s="59"/>
      <c r="S155" s="71">
        <v>5603.29</v>
      </c>
      <c r="T155" s="71"/>
      <c r="U155" s="66"/>
      <c r="V155" s="64"/>
      <c r="W155" s="84">
        <f t="shared" si="26"/>
        <v>5603.29</v>
      </c>
      <c r="X155" s="92"/>
      <c r="Y155" s="49" t="s">
        <v>299</v>
      </c>
      <c r="Z155" s="91">
        <f t="shared" si="27"/>
        <v>1</v>
      </c>
      <c r="AA155" s="125">
        <f t="shared" si="28"/>
        <v>5603.29</v>
      </c>
      <c r="AB155" s="125">
        <f t="shared" si="31"/>
        <v>127.3475</v>
      </c>
      <c r="AC155" s="166">
        <f t="shared" si="21"/>
        <v>-0.32829352499459163</v>
      </c>
      <c r="AD155" s="192">
        <f t="shared" si="22"/>
        <v>-0.67722610963171526</v>
      </c>
      <c r="AG155" s="51">
        <f t="shared" si="29"/>
        <v>44000</v>
      </c>
      <c r="AH155" s="212">
        <f t="shared" si="30"/>
        <v>5603.29</v>
      </c>
      <c r="AI155" s="209">
        <f t="shared" si="32"/>
        <v>127.3475</v>
      </c>
    </row>
    <row r="156" spans="2:35" ht="15.75" thickBot="1" x14ac:dyDescent="0.3">
      <c r="B156" s="91"/>
      <c r="C156" s="91" t="s">
        <v>284</v>
      </c>
      <c r="D156" s="83"/>
      <c r="E156" s="91" t="s">
        <v>11</v>
      </c>
      <c r="F156" s="91"/>
      <c r="G156" s="91"/>
      <c r="H156" s="91" t="s">
        <v>112</v>
      </c>
      <c r="I156" s="91" t="s">
        <v>207</v>
      </c>
      <c r="J156" s="91" t="s">
        <v>254</v>
      </c>
      <c r="K156" s="91" t="s">
        <v>261</v>
      </c>
      <c r="L156" s="91">
        <v>60000</v>
      </c>
      <c r="M156" s="60" t="s">
        <v>272</v>
      </c>
      <c r="N156" s="60">
        <v>1</v>
      </c>
      <c r="O156" s="59"/>
      <c r="P156" s="59">
        <v>0.54</v>
      </c>
      <c r="Q156" s="59"/>
      <c r="R156" s="59"/>
      <c r="S156" s="71">
        <v>5724.01</v>
      </c>
      <c r="T156" s="71"/>
      <c r="U156" s="66"/>
      <c r="V156" s="64"/>
      <c r="W156" s="84">
        <f t="shared" si="26"/>
        <v>5724.01</v>
      </c>
      <c r="X156" s="92"/>
      <c r="Y156" s="49" t="s">
        <v>300</v>
      </c>
      <c r="Z156" s="91">
        <f t="shared" si="27"/>
        <v>1</v>
      </c>
      <c r="AA156" s="125">
        <f t="shared" si="28"/>
        <v>5724.01</v>
      </c>
      <c r="AB156" s="125">
        <f t="shared" si="31"/>
        <v>95.400166666666664</v>
      </c>
      <c r="AC156" s="166">
        <f t="shared" si="21"/>
        <v>-0.3854411336880228</v>
      </c>
      <c r="AD156" s="192">
        <f t="shared" si="22"/>
        <v>1.7983455357532964E-2</v>
      </c>
      <c r="AG156" s="51">
        <f t="shared" si="29"/>
        <v>60000</v>
      </c>
      <c r="AH156" s="212">
        <f t="shared" si="30"/>
        <v>5724.01</v>
      </c>
      <c r="AI156" s="209">
        <f t="shared" si="32"/>
        <v>95.400166666666664</v>
      </c>
    </row>
    <row r="157" spans="2:35" ht="15.75" thickBot="1" x14ac:dyDescent="0.3">
      <c r="B157" s="91"/>
      <c r="C157" s="91" t="s">
        <v>284</v>
      </c>
      <c r="D157" s="83"/>
      <c r="E157" s="91" t="s">
        <v>11</v>
      </c>
      <c r="F157" s="91"/>
      <c r="G157" s="91"/>
      <c r="H157" s="91" t="s">
        <v>112</v>
      </c>
      <c r="I157" s="91" t="s">
        <v>136</v>
      </c>
      <c r="J157" s="91"/>
      <c r="K157" s="91"/>
      <c r="L157" s="91">
        <v>60000</v>
      </c>
      <c r="M157" s="60" t="s">
        <v>272</v>
      </c>
      <c r="N157" s="60">
        <v>1</v>
      </c>
      <c r="O157" s="59"/>
      <c r="P157" s="59"/>
      <c r="Q157" s="59"/>
      <c r="R157" s="59"/>
      <c r="S157" s="71">
        <v>5724</v>
      </c>
      <c r="T157" s="71"/>
      <c r="U157" s="66"/>
      <c r="V157" s="64"/>
      <c r="W157" s="84">
        <f t="shared" si="26"/>
        <v>5724</v>
      </c>
      <c r="X157" s="92"/>
      <c r="Y157" s="49" t="s">
        <v>300</v>
      </c>
      <c r="Z157" s="91">
        <f t="shared" si="27"/>
        <v>1</v>
      </c>
      <c r="AA157" s="125">
        <f t="shared" si="28"/>
        <v>5724</v>
      </c>
      <c r="AB157" s="125">
        <f t="shared" si="31"/>
        <v>95.4</v>
      </c>
      <c r="AC157" s="166">
        <f t="shared" si="21"/>
        <v>-0.38543639979068228</v>
      </c>
      <c r="AD157" s="192">
        <f t="shared" si="22"/>
        <v>1.7987082209878245E-2</v>
      </c>
      <c r="AG157" s="51">
        <f t="shared" si="29"/>
        <v>60000</v>
      </c>
      <c r="AH157" s="212">
        <f t="shared" si="30"/>
        <v>5724</v>
      </c>
      <c r="AI157" s="209">
        <f t="shared" si="32"/>
        <v>95.4</v>
      </c>
    </row>
    <row r="158" spans="2:35" ht="15.75" thickBot="1" x14ac:dyDescent="0.3">
      <c r="B158" s="91"/>
      <c r="C158" s="91" t="s">
        <v>284</v>
      </c>
      <c r="D158" s="83"/>
      <c r="E158" s="91" t="s">
        <v>11</v>
      </c>
      <c r="F158" s="91"/>
      <c r="G158" s="91"/>
      <c r="H158" s="91" t="s">
        <v>112</v>
      </c>
      <c r="I158" s="91" t="s">
        <v>137</v>
      </c>
      <c r="J158" s="91" t="s">
        <v>256</v>
      </c>
      <c r="K158" s="91"/>
      <c r="L158" s="91">
        <v>60000</v>
      </c>
      <c r="M158" s="60" t="s">
        <v>272</v>
      </c>
      <c r="N158" s="60">
        <v>1</v>
      </c>
      <c r="O158" s="59"/>
      <c r="P158" s="59"/>
      <c r="Q158" s="59"/>
      <c r="R158" s="59"/>
      <c r="S158" s="71">
        <v>5894.88</v>
      </c>
      <c r="T158" s="71"/>
      <c r="U158" s="66"/>
      <c r="V158" s="64"/>
      <c r="W158" s="84">
        <f t="shared" si="26"/>
        <v>5894.88</v>
      </c>
      <c r="X158" s="92"/>
      <c r="Y158" s="49" t="s">
        <v>301</v>
      </c>
      <c r="Z158" s="91">
        <f t="shared" si="27"/>
        <v>1</v>
      </c>
      <c r="AA158" s="125">
        <f t="shared" si="28"/>
        <v>5894.88</v>
      </c>
      <c r="AB158" s="125">
        <f t="shared" si="31"/>
        <v>98.248000000000005</v>
      </c>
      <c r="AC158" s="166">
        <f t="shared" ref="AC158:AC183" si="33">(AVERAGE($AA$93:$AA$168,$AA$172:$AA$180)-AA158)/_xlfn.STDEV.P($AA$93:$AA$168,$AA$172:$AA$180)</f>
        <v>-0.46632923754361055</v>
      </c>
      <c r="AD158" s="192">
        <f t="shared" ref="AD158:AD185" si="34">(AVERAGE($AB$93:$AB$168,$AB$172:$AB$180)-AB158)/_xlfn.STDEV.P($AB$93:$AB$168,$AB$172:$AB$180)</f>
        <v>-4.3988570669528847E-2</v>
      </c>
      <c r="AG158" s="51">
        <f t="shared" si="29"/>
        <v>60000</v>
      </c>
      <c r="AH158" s="212">
        <f t="shared" si="30"/>
        <v>5894.88</v>
      </c>
      <c r="AI158" s="209">
        <f t="shared" si="32"/>
        <v>98.248000000000005</v>
      </c>
    </row>
    <row r="159" spans="2:35" ht="15.75" thickBot="1" x14ac:dyDescent="0.3">
      <c r="B159" s="91"/>
      <c r="C159" s="91" t="s">
        <v>284</v>
      </c>
      <c r="D159" s="83"/>
      <c r="E159" s="91" t="s">
        <v>11</v>
      </c>
      <c r="F159" s="91"/>
      <c r="G159" s="91"/>
      <c r="H159" s="91" t="s">
        <v>120</v>
      </c>
      <c r="I159" s="91" t="s">
        <v>213</v>
      </c>
      <c r="J159" s="91" t="s">
        <v>254</v>
      </c>
      <c r="K159" s="91"/>
      <c r="L159" s="91">
        <v>44000</v>
      </c>
      <c r="M159" s="60" t="s">
        <v>273</v>
      </c>
      <c r="N159" s="60">
        <v>1</v>
      </c>
      <c r="O159" s="59"/>
      <c r="P159" s="59">
        <v>0.52</v>
      </c>
      <c r="Q159" s="59">
        <v>10200</v>
      </c>
      <c r="R159" s="59"/>
      <c r="S159" s="71">
        <v>10940.16</v>
      </c>
      <c r="T159" s="71"/>
      <c r="U159" s="66"/>
      <c r="V159" s="64"/>
      <c r="W159" s="84">
        <f t="shared" si="26"/>
        <v>10940.16</v>
      </c>
      <c r="X159" s="92"/>
      <c r="Y159" s="49" t="s">
        <v>307</v>
      </c>
      <c r="Z159" s="91">
        <f t="shared" si="27"/>
        <v>2</v>
      </c>
      <c r="AA159" s="125">
        <f t="shared" si="28"/>
        <v>5470.08</v>
      </c>
      <c r="AB159" s="125">
        <f t="shared" si="31"/>
        <v>124.32</v>
      </c>
      <c r="AC159" s="166">
        <f t="shared" si="33"/>
        <v>-0.26523327852298834</v>
      </c>
      <c r="AD159" s="192">
        <f t="shared" si="34"/>
        <v>-0.6113443367762359</v>
      </c>
      <c r="AG159" s="51">
        <f t="shared" si="29"/>
        <v>44000</v>
      </c>
      <c r="AH159" s="212">
        <f t="shared" si="30"/>
        <v>5470.08</v>
      </c>
      <c r="AI159" s="209">
        <f t="shared" si="32"/>
        <v>124.32</v>
      </c>
    </row>
    <row r="160" spans="2:35" ht="15.75" thickBot="1" x14ac:dyDescent="0.3">
      <c r="B160" s="91"/>
      <c r="C160" s="91" t="s">
        <v>284</v>
      </c>
      <c r="D160" s="83"/>
      <c r="E160" s="91" t="s">
        <v>11</v>
      </c>
      <c r="F160" s="91"/>
      <c r="G160" s="91"/>
      <c r="H160" s="91" t="s">
        <v>112</v>
      </c>
      <c r="I160" s="91" t="s">
        <v>214</v>
      </c>
      <c r="J160" s="91" t="s">
        <v>254</v>
      </c>
      <c r="K160" s="91"/>
      <c r="L160" s="91">
        <v>60000</v>
      </c>
      <c r="M160" s="60" t="s">
        <v>273</v>
      </c>
      <c r="N160" s="60">
        <v>1</v>
      </c>
      <c r="O160" s="59"/>
      <c r="P160" s="59"/>
      <c r="Q160" s="59"/>
      <c r="R160" s="59"/>
      <c r="S160" s="71">
        <v>11211.11</v>
      </c>
      <c r="T160" s="71"/>
      <c r="U160" s="66"/>
      <c r="V160" s="64"/>
      <c r="W160" s="84">
        <f t="shared" ref="W160:W173" si="35">S160+T160</f>
        <v>11211.11</v>
      </c>
      <c r="X160" s="92"/>
      <c r="Y160" s="49" t="s">
        <v>308</v>
      </c>
      <c r="Z160" s="91">
        <f t="shared" ref="Z160:Z173" si="36">IF(M160="Single",1,IF(M160="Double",2,IF(M160="Quadrouple",4,"")))</f>
        <v>2</v>
      </c>
      <c r="AA160" s="125">
        <f t="shared" ref="AA160:AA173" si="37">W160/Z160</f>
        <v>5605.5550000000003</v>
      </c>
      <c r="AB160" s="125">
        <f t="shared" si="31"/>
        <v>93.425916666666666</v>
      </c>
      <c r="AC160" s="166">
        <f t="shared" si="33"/>
        <v>-0.32936575274219465</v>
      </c>
      <c r="AD160" s="192">
        <f t="shared" si="34"/>
        <v>6.0945334815808723E-2</v>
      </c>
      <c r="AG160" s="51">
        <f t="shared" si="29"/>
        <v>60000</v>
      </c>
      <c r="AH160" s="212">
        <f t="shared" si="30"/>
        <v>5605.5550000000003</v>
      </c>
      <c r="AI160" s="209">
        <f t="shared" si="32"/>
        <v>93.425916666666666</v>
      </c>
    </row>
    <row r="161" spans="2:35" ht="15.75" thickBot="1" x14ac:dyDescent="0.3">
      <c r="B161" s="91"/>
      <c r="C161" s="91" t="s">
        <v>284</v>
      </c>
      <c r="D161" s="83"/>
      <c r="E161" s="91" t="s">
        <v>11</v>
      </c>
      <c r="F161" s="91"/>
      <c r="G161" s="91"/>
      <c r="H161" s="91" t="s">
        <v>112</v>
      </c>
      <c r="I161" s="91" t="s">
        <v>215</v>
      </c>
      <c r="J161" s="91" t="s">
        <v>254</v>
      </c>
      <c r="K161" s="91" t="s">
        <v>261</v>
      </c>
      <c r="L161" s="91">
        <v>60000</v>
      </c>
      <c r="M161" s="60" t="s">
        <v>273</v>
      </c>
      <c r="N161" s="60">
        <v>1</v>
      </c>
      <c r="O161" s="59"/>
      <c r="P161" s="59"/>
      <c r="Q161" s="59"/>
      <c r="R161" s="59"/>
      <c r="S161" s="71">
        <v>11211.11</v>
      </c>
      <c r="T161" s="71"/>
      <c r="U161" s="66"/>
      <c r="V161" s="64"/>
      <c r="W161" s="84">
        <f t="shared" si="35"/>
        <v>11211.11</v>
      </c>
      <c r="X161" s="92"/>
      <c r="Y161" s="49" t="s">
        <v>309</v>
      </c>
      <c r="Z161" s="91">
        <f t="shared" si="36"/>
        <v>2</v>
      </c>
      <c r="AA161" s="125">
        <f t="shared" si="37"/>
        <v>5605.5550000000003</v>
      </c>
      <c r="AB161" s="125">
        <f t="shared" si="31"/>
        <v>93.425916666666666</v>
      </c>
      <c r="AC161" s="166">
        <f t="shared" si="33"/>
        <v>-0.32936575274219465</v>
      </c>
      <c r="AD161" s="192">
        <f t="shared" si="34"/>
        <v>6.0945334815808723E-2</v>
      </c>
      <c r="AG161" s="51">
        <f t="shared" si="29"/>
        <v>60000</v>
      </c>
      <c r="AH161" s="212">
        <f t="shared" si="30"/>
        <v>5605.5550000000003</v>
      </c>
      <c r="AI161" s="209">
        <f t="shared" si="32"/>
        <v>93.425916666666666</v>
      </c>
    </row>
    <row r="162" spans="2:35" ht="15.75" thickBot="1" x14ac:dyDescent="0.3">
      <c r="B162" s="91"/>
      <c r="C162" s="91" t="s">
        <v>284</v>
      </c>
      <c r="D162" s="83"/>
      <c r="E162" s="91" t="s">
        <v>11</v>
      </c>
      <c r="F162" s="91"/>
      <c r="G162" s="91"/>
      <c r="H162" s="91" t="s">
        <v>112</v>
      </c>
      <c r="I162" s="91" t="s">
        <v>184</v>
      </c>
      <c r="J162" s="91" t="s">
        <v>254</v>
      </c>
      <c r="K162" s="91"/>
      <c r="L162" s="91">
        <v>60000</v>
      </c>
      <c r="M162" s="60" t="s">
        <v>273</v>
      </c>
      <c r="N162" s="60">
        <v>1</v>
      </c>
      <c r="O162" s="59"/>
      <c r="P162" s="59"/>
      <c r="Q162" s="59"/>
      <c r="R162" s="59"/>
      <c r="S162" s="71">
        <v>11211.11</v>
      </c>
      <c r="T162" s="71"/>
      <c r="U162" s="66"/>
      <c r="V162" s="64"/>
      <c r="W162" s="84">
        <f t="shared" si="35"/>
        <v>11211.11</v>
      </c>
      <c r="X162" s="92"/>
      <c r="Y162" s="49" t="s">
        <v>309</v>
      </c>
      <c r="Z162" s="91">
        <f t="shared" si="36"/>
        <v>2</v>
      </c>
      <c r="AA162" s="125">
        <f t="shared" si="37"/>
        <v>5605.5550000000003</v>
      </c>
      <c r="AB162" s="125">
        <f t="shared" si="31"/>
        <v>93.425916666666666</v>
      </c>
      <c r="AC162" s="166">
        <f t="shared" si="33"/>
        <v>-0.32936575274219465</v>
      </c>
      <c r="AD162" s="192">
        <f t="shared" si="34"/>
        <v>6.0945334815808723E-2</v>
      </c>
      <c r="AG162" s="51">
        <f t="shared" si="29"/>
        <v>60000</v>
      </c>
      <c r="AH162" s="212">
        <f t="shared" si="30"/>
        <v>5605.5550000000003</v>
      </c>
      <c r="AI162" s="209">
        <f t="shared" si="32"/>
        <v>93.425916666666666</v>
      </c>
    </row>
    <row r="163" spans="2:35" ht="15.75" thickBot="1" x14ac:dyDescent="0.3">
      <c r="B163" s="91"/>
      <c r="C163" s="91" t="s">
        <v>285</v>
      </c>
      <c r="D163" s="83"/>
      <c r="E163" s="91" t="s">
        <v>11</v>
      </c>
      <c r="F163" s="91"/>
      <c r="G163" s="91"/>
      <c r="H163" s="91" t="s">
        <v>114</v>
      </c>
      <c r="I163" s="91" t="s">
        <v>167</v>
      </c>
      <c r="J163" s="91" t="s">
        <v>254</v>
      </c>
      <c r="K163" s="91" t="s">
        <v>261</v>
      </c>
      <c r="L163" s="91">
        <v>40000</v>
      </c>
      <c r="M163" s="60" t="s">
        <v>272</v>
      </c>
      <c r="N163" s="60">
        <v>1</v>
      </c>
      <c r="O163" s="59"/>
      <c r="P163" s="59">
        <v>0.55000000000000004</v>
      </c>
      <c r="Q163" s="59">
        <v>10474</v>
      </c>
      <c r="R163" s="59"/>
      <c r="S163" s="71">
        <v>3749.9</v>
      </c>
      <c r="T163" s="71"/>
      <c r="U163" s="66"/>
      <c r="V163" s="64"/>
      <c r="W163" s="84">
        <f t="shared" si="35"/>
        <v>3749.9</v>
      </c>
      <c r="X163" s="92"/>
      <c r="Y163" s="49"/>
      <c r="Z163" s="91">
        <f t="shared" si="36"/>
        <v>1</v>
      </c>
      <c r="AA163" s="125">
        <f t="shared" si="37"/>
        <v>3749.9</v>
      </c>
      <c r="AB163" s="125">
        <f t="shared" si="31"/>
        <v>93.747500000000002</v>
      </c>
      <c r="AC163" s="166">
        <f t="shared" si="33"/>
        <v>0.5490822741796807</v>
      </c>
      <c r="AD163" s="192">
        <f t="shared" si="34"/>
        <v>5.3947323215222512E-2</v>
      </c>
      <c r="AG163" s="51">
        <f t="shared" si="29"/>
        <v>40000</v>
      </c>
      <c r="AH163" s="212">
        <f t="shared" si="30"/>
        <v>3749.9</v>
      </c>
      <c r="AI163" s="209">
        <f t="shared" si="32"/>
        <v>93.747500000000002</v>
      </c>
    </row>
    <row r="164" spans="2:35" ht="15.75" thickBot="1" x14ac:dyDescent="0.3">
      <c r="B164" s="91"/>
      <c r="C164" s="91" t="s">
        <v>285</v>
      </c>
      <c r="D164" s="83"/>
      <c r="E164" s="91" t="s">
        <v>11</v>
      </c>
      <c r="F164" s="91"/>
      <c r="G164" s="91"/>
      <c r="H164" s="91" t="s">
        <v>110</v>
      </c>
      <c r="I164" s="91" t="s">
        <v>221</v>
      </c>
      <c r="J164" s="91" t="s">
        <v>254</v>
      </c>
      <c r="K164" s="91" t="s">
        <v>260</v>
      </c>
      <c r="L164" s="91">
        <v>72000</v>
      </c>
      <c r="M164" s="60" t="s">
        <v>272</v>
      </c>
      <c r="N164" s="60">
        <v>1</v>
      </c>
      <c r="O164" s="59"/>
      <c r="P164" s="59">
        <v>0.48</v>
      </c>
      <c r="Q164" s="59">
        <v>9432</v>
      </c>
      <c r="R164" s="59"/>
      <c r="S164" s="71">
        <v>3405</v>
      </c>
      <c r="T164" s="71"/>
      <c r="U164" s="66"/>
      <c r="V164" s="64"/>
      <c r="W164" s="84">
        <f t="shared" si="35"/>
        <v>3405</v>
      </c>
      <c r="X164" s="92"/>
      <c r="Y164" s="49"/>
      <c r="Z164" s="91">
        <f t="shared" si="36"/>
        <v>1</v>
      </c>
      <c r="AA164" s="125">
        <f t="shared" si="37"/>
        <v>3405</v>
      </c>
      <c r="AB164" s="125">
        <f t="shared" si="31"/>
        <v>47.291666666666664</v>
      </c>
      <c r="AC164" s="166">
        <f t="shared" si="33"/>
        <v>0.71235439345042595</v>
      </c>
      <c r="AD164" s="192">
        <f t="shared" si="34"/>
        <v>1.06487801173006</v>
      </c>
      <c r="AG164" s="51">
        <f t="shared" si="29"/>
        <v>72000</v>
      </c>
      <c r="AH164" s="212">
        <f t="shared" si="30"/>
        <v>3405</v>
      </c>
      <c r="AI164" s="209">
        <f t="shared" si="32"/>
        <v>47.291666666666664</v>
      </c>
    </row>
    <row r="165" spans="2:35" ht="15.75" thickBot="1" x14ac:dyDescent="0.3">
      <c r="B165" s="91"/>
      <c r="C165" s="91" t="s">
        <v>285</v>
      </c>
      <c r="D165" s="83"/>
      <c r="E165" s="91" t="s">
        <v>11</v>
      </c>
      <c r="F165" s="91"/>
      <c r="G165" s="91"/>
      <c r="H165" s="91" t="s">
        <v>114</v>
      </c>
      <c r="I165" s="91" t="s">
        <v>179</v>
      </c>
      <c r="J165" s="91"/>
      <c r="K165" s="91"/>
      <c r="L165" s="91">
        <v>40000</v>
      </c>
      <c r="M165" s="60" t="s">
        <v>273</v>
      </c>
      <c r="N165" s="60">
        <v>1</v>
      </c>
      <c r="O165" s="59"/>
      <c r="P165" s="59"/>
      <c r="Q165" s="59"/>
      <c r="R165" s="59"/>
      <c r="S165" s="71">
        <v>4750</v>
      </c>
      <c r="T165" s="71"/>
      <c r="U165" s="66"/>
      <c r="V165" s="64"/>
      <c r="W165" s="84">
        <f t="shared" si="35"/>
        <v>4750</v>
      </c>
      <c r="X165" s="92"/>
      <c r="Y165" s="49"/>
      <c r="Z165" s="91">
        <f t="shared" si="36"/>
        <v>2</v>
      </c>
      <c r="AA165" s="125">
        <f t="shared" si="37"/>
        <v>2375</v>
      </c>
      <c r="AB165" s="125">
        <f t="shared" si="31"/>
        <v>59.375</v>
      </c>
      <c r="AC165" s="166">
        <f t="shared" si="33"/>
        <v>1.1999458195126689</v>
      </c>
      <c r="AD165" s="192">
        <f t="shared" si="34"/>
        <v>0.80193121668341816</v>
      </c>
      <c r="AG165" s="51">
        <f t="shared" si="29"/>
        <v>40000</v>
      </c>
      <c r="AH165" s="212">
        <f t="shared" si="30"/>
        <v>2375</v>
      </c>
      <c r="AI165" s="209">
        <f t="shared" si="32"/>
        <v>59.375</v>
      </c>
    </row>
    <row r="166" spans="2:35" ht="15.75" thickBot="1" x14ac:dyDescent="0.3">
      <c r="B166" s="91"/>
      <c r="C166" s="91" t="s">
        <v>285</v>
      </c>
      <c r="D166" s="83"/>
      <c r="E166" s="91" t="s">
        <v>11</v>
      </c>
      <c r="F166" s="91"/>
      <c r="G166" s="91"/>
      <c r="H166" s="91" t="s">
        <v>110</v>
      </c>
      <c r="I166" s="91" t="s">
        <v>181</v>
      </c>
      <c r="J166" s="91" t="s">
        <v>254</v>
      </c>
      <c r="K166" s="91" t="s">
        <v>260</v>
      </c>
      <c r="L166" s="91">
        <v>72000</v>
      </c>
      <c r="M166" s="60" t="s">
        <v>273</v>
      </c>
      <c r="N166" s="60">
        <v>1</v>
      </c>
      <c r="O166" s="59"/>
      <c r="P166" s="59">
        <v>0.48</v>
      </c>
      <c r="Q166" s="59">
        <v>9432</v>
      </c>
      <c r="R166" s="59"/>
      <c r="S166" s="71">
        <v>6809</v>
      </c>
      <c r="T166" s="71"/>
      <c r="U166" s="66"/>
      <c r="V166" s="64"/>
      <c r="W166" s="84">
        <f t="shared" si="35"/>
        <v>6809</v>
      </c>
      <c r="X166" s="92"/>
      <c r="Y166" s="49"/>
      <c r="Z166" s="91">
        <f t="shared" si="36"/>
        <v>2</v>
      </c>
      <c r="AA166" s="125">
        <f t="shared" si="37"/>
        <v>3404.5</v>
      </c>
      <c r="AB166" s="125">
        <f t="shared" si="31"/>
        <v>47.284722222222221</v>
      </c>
      <c r="AC166" s="166">
        <f t="shared" si="33"/>
        <v>0.71259108831744644</v>
      </c>
      <c r="AD166" s="192">
        <f t="shared" si="34"/>
        <v>1.0650291305777879</v>
      </c>
      <c r="AG166" s="51">
        <f t="shared" si="29"/>
        <v>72000</v>
      </c>
      <c r="AH166" s="212">
        <f t="shared" si="30"/>
        <v>3404.5</v>
      </c>
      <c r="AI166" s="209">
        <f t="shared" si="32"/>
        <v>47.284722222222221</v>
      </c>
    </row>
    <row r="167" spans="2:35" ht="15.75" thickBot="1" x14ac:dyDescent="0.3">
      <c r="B167" s="91"/>
      <c r="C167" s="91" t="s">
        <v>285</v>
      </c>
      <c r="D167" s="83"/>
      <c r="E167" s="91" t="s">
        <v>11</v>
      </c>
      <c r="F167" s="91"/>
      <c r="G167" s="91"/>
      <c r="H167" s="91" t="s">
        <v>115</v>
      </c>
      <c r="I167" s="91" t="s">
        <v>252</v>
      </c>
      <c r="J167" s="91" t="s">
        <v>254</v>
      </c>
      <c r="K167" s="91"/>
      <c r="L167" s="91">
        <v>60000</v>
      </c>
      <c r="M167" s="60" t="s">
        <v>274</v>
      </c>
      <c r="N167" s="60">
        <v>1</v>
      </c>
      <c r="O167" s="59"/>
      <c r="P167" s="59"/>
      <c r="Q167" s="59"/>
      <c r="R167" s="59"/>
      <c r="S167" s="71">
        <v>18792</v>
      </c>
      <c r="T167" s="71"/>
      <c r="U167" s="66"/>
      <c r="V167" s="64"/>
      <c r="W167" s="84">
        <f t="shared" si="35"/>
        <v>18792</v>
      </c>
      <c r="X167" s="92"/>
      <c r="Y167" s="49"/>
      <c r="Z167" s="91">
        <f t="shared" si="36"/>
        <v>4</v>
      </c>
      <c r="AA167" s="125">
        <f t="shared" si="37"/>
        <v>4698</v>
      </c>
      <c r="AB167" s="125">
        <f t="shared" si="31"/>
        <v>78.3</v>
      </c>
      <c r="AC167" s="166">
        <f t="shared" si="33"/>
        <v>0.10026146733539665</v>
      </c>
      <c r="AD167" s="192">
        <f t="shared" si="34"/>
        <v>0.39010213285519502</v>
      </c>
      <c r="AG167" s="51">
        <f t="shared" si="29"/>
        <v>60000</v>
      </c>
      <c r="AH167" s="212">
        <f t="shared" si="30"/>
        <v>4698</v>
      </c>
      <c r="AI167" s="209">
        <f t="shared" si="32"/>
        <v>78.3</v>
      </c>
    </row>
    <row r="168" spans="2:35" ht="15.75" thickBot="1" x14ac:dyDescent="0.3">
      <c r="B168" s="101"/>
      <c r="C168" s="101" t="s">
        <v>280</v>
      </c>
      <c r="D168" s="102"/>
      <c r="E168" s="101" t="s">
        <v>11</v>
      </c>
      <c r="F168" s="101"/>
      <c r="G168" s="101"/>
      <c r="H168" s="101" t="s">
        <v>108</v>
      </c>
      <c r="I168" s="101" t="s">
        <v>166</v>
      </c>
      <c r="J168" s="101"/>
      <c r="K168" s="101"/>
      <c r="L168" s="101">
        <v>60000</v>
      </c>
      <c r="M168" s="103" t="s">
        <v>272</v>
      </c>
      <c r="N168" s="103">
        <v>1</v>
      </c>
      <c r="O168" s="104"/>
      <c r="P168" s="104"/>
      <c r="Q168" s="104"/>
      <c r="R168" s="104"/>
      <c r="S168" s="105">
        <v>13279.75</v>
      </c>
      <c r="T168" s="105"/>
      <c r="U168" s="106"/>
      <c r="V168" s="103"/>
      <c r="W168" s="107">
        <f t="shared" si="35"/>
        <v>13279.75</v>
      </c>
      <c r="X168" s="101"/>
      <c r="Y168" s="108"/>
      <c r="Z168" s="101">
        <f t="shared" si="36"/>
        <v>1</v>
      </c>
      <c r="AA168" s="127">
        <f t="shared" si="37"/>
        <v>13279.75</v>
      </c>
      <c r="AB168" s="125">
        <f t="shared" si="31"/>
        <v>221.32916666666668</v>
      </c>
      <c r="AC168" s="168">
        <f t="shared" si="33"/>
        <v>-3.962250882771063</v>
      </c>
      <c r="AD168" s="207">
        <f t="shared" si="34"/>
        <v>-2.7223718787193141</v>
      </c>
      <c r="AG168" s="51">
        <f t="shared" si="29"/>
        <v>60000</v>
      </c>
      <c r="AH168" s="212">
        <f t="shared" si="30"/>
        <v>13279.75</v>
      </c>
      <c r="AI168" s="209">
        <f t="shared" si="32"/>
        <v>221.32916666666668</v>
      </c>
    </row>
    <row r="169" spans="2:35" ht="15.75" thickBot="1" x14ac:dyDescent="0.3">
      <c r="B169" s="151"/>
      <c r="C169" s="151" t="s">
        <v>281</v>
      </c>
      <c r="D169" s="152"/>
      <c r="E169" s="151" t="s">
        <v>11</v>
      </c>
      <c r="F169" s="151"/>
      <c r="G169" s="151"/>
      <c r="H169" s="151" t="s">
        <v>114</v>
      </c>
      <c r="I169" s="151" t="s">
        <v>167</v>
      </c>
      <c r="J169" s="151" t="s">
        <v>254</v>
      </c>
      <c r="K169" s="151" t="s">
        <v>261</v>
      </c>
      <c r="L169" s="151">
        <v>40000</v>
      </c>
      <c r="M169" s="153" t="s">
        <v>272</v>
      </c>
      <c r="N169" s="153">
        <v>1</v>
      </c>
      <c r="O169" s="154"/>
      <c r="P169" s="154">
        <v>0.55000000000000004</v>
      </c>
      <c r="Q169" s="154">
        <v>10474</v>
      </c>
      <c r="R169" s="154"/>
      <c r="S169" s="155">
        <v>7158</v>
      </c>
      <c r="T169" s="155"/>
      <c r="U169" s="156"/>
      <c r="V169" s="153"/>
      <c r="W169" s="157">
        <f t="shared" si="35"/>
        <v>7158</v>
      </c>
      <c r="X169" s="151"/>
      <c r="Y169" s="158" t="s">
        <v>291</v>
      </c>
      <c r="Z169" s="151">
        <f t="shared" si="36"/>
        <v>1</v>
      </c>
      <c r="AA169" s="159">
        <f t="shared" si="37"/>
        <v>7158</v>
      </c>
      <c r="AB169" s="125">
        <f t="shared" si="31"/>
        <v>178.95</v>
      </c>
      <c r="AC169" s="167">
        <f t="shared" si="33"/>
        <v>-1.0642772784054944</v>
      </c>
      <c r="AD169" s="208">
        <f t="shared" si="34"/>
        <v>-1.8001539985746946</v>
      </c>
      <c r="AG169" s="51">
        <f t="shared" si="29"/>
        <v>40000</v>
      </c>
      <c r="AH169" s="212">
        <f t="shared" si="30"/>
        <v>7158</v>
      </c>
      <c r="AI169" s="209">
        <f t="shared" si="32"/>
        <v>178.95</v>
      </c>
    </row>
    <row r="170" spans="2:35" ht="15.75" thickBot="1" x14ac:dyDescent="0.3">
      <c r="B170" s="151"/>
      <c r="C170" s="151" t="s">
        <v>281</v>
      </c>
      <c r="D170" s="152"/>
      <c r="E170" s="151" t="s">
        <v>11</v>
      </c>
      <c r="F170" s="151"/>
      <c r="G170" s="151"/>
      <c r="H170" s="151" t="s">
        <v>110</v>
      </c>
      <c r="I170" s="151" t="s">
        <v>176</v>
      </c>
      <c r="J170" s="151"/>
      <c r="K170" s="151"/>
      <c r="L170" s="151">
        <v>54000</v>
      </c>
      <c r="M170" s="153" t="s">
        <v>272</v>
      </c>
      <c r="N170" s="153">
        <v>1</v>
      </c>
      <c r="O170" s="154"/>
      <c r="P170" s="154"/>
      <c r="Q170" s="154"/>
      <c r="R170" s="154"/>
      <c r="S170" s="155">
        <v>6212</v>
      </c>
      <c r="T170" s="155"/>
      <c r="U170" s="156"/>
      <c r="V170" s="153"/>
      <c r="W170" s="157">
        <f t="shared" si="35"/>
        <v>6212</v>
      </c>
      <c r="X170" s="151"/>
      <c r="Y170" s="158" t="s">
        <v>291</v>
      </c>
      <c r="Z170" s="151">
        <f t="shared" si="36"/>
        <v>1</v>
      </c>
      <c r="AA170" s="159">
        <f t="shared" si="37"/>
        <v>6212</v>
      </c>
      <c r="AB170" s="125">
        <f t="shared" si="31"/>
        <v>115.03703703703704</v>
      </c>
      <c r="AC170" s="167">
        <f t="shared" si="33"/>
        <v>-0.61645059000269642</v>
      </c>
      <c r="AD170" s="208">
        <f t="shared" si="34"/>
        <v>-0.40933672080538452</v>
      </c>
      <c r="AG170" s="51">
        <f t="shared" si="29"/>
        <v>54000</v>
      </c>
      <c r="AH170" s="212">
        <f t="shared" si="30"/>
        <v>6212</v>
      </c>
      <c r="AI170" s="209">
        <f t="shared" si="32"/>
        <v>115.03703703703704</v>
      </c>
    </row>
    <row r="171" spans="2:35" ht="15.75" thickBot="1" x14ac:dyDescent="0.3">
      <c r="B171" s="151"/>
      <c r="C171" s="151" t="s">
        <v>281</v>
      </c>
      <c r="D171" s="152"/>
      <c r="E171" s="151" t="s">
        <v>11</v>
      </c>
      <c r="F171" s="151"/>
      <c r="G171" s="151"/>
      <c r="H171" s="151" t="s">
        <v>110</v>
      </c>
      <c r="I171" s="151" t="s">
        <v>177</v>
      </c>
      <c r="J171" s="151"/>
      <c r="K171" s="151"/>
      <c r="L171" s="151">
        <v>54000</v>
      </c>
      <c r="M171" s="153" t="s">
        <v>273</v>
      </c>
      <c r="N171" s="153">
        <v>1</v>
      </c>
      <c r="O171" s="154"/>
      <c r="P171" s="154"/>
      <c r="Q171" s="154"/>
      <c r="R171" s="154"/>
      <c r="S171" s="155">
        <v>12423</v>
      </c>
      <c r="T171" s="155"/>
      <c r="U171" s="156"/>
      <c r="V171" s="153"/>
      <c r="W171" s="157">
        <f t="shared" si="35"/>
        <v>12423</v>
      </c>
      <c r="X171" s="151"/>
      <c r="Y171" s="158" t="s">
        <v>291</v>
      </c>
      <c r="Z171" s="151">
        <f t="shared" si="36"/>
        <v>2</v>
      </c>
      <c r="AA171" s="159">
        <f t="shared" si="37"/>
        <v>6211.5</v>
      </c>
      <c r="AB171" s="125">
        <f t="shared" si="31"/>
        <v>115.02777777777777</v>
      </c>
      <c r="AC171" s="167">
        <f t="shared" si="33"/>
        <v>-0.61621389513567593</v>
      </c>
      <c r="AD171" s="208">
        <f t="shared" si="34"/>
        <v>-0.40913522900841376</v>
      </c>
      <c r="AG171" s="51">
        <f t="shared" si="29"/>
        <v>54000</v>
      </c>
      <c r="AH171" s="212">
        <f t="shared" si="30"/>
        <v>6211.5</v>
      </c>
      <c r="AI171" s="209">
        <f t="shared" si="32"/>
        <v>115.02777777777777</v>
      </c>
    </row>
    <row r="172" spans="2:35" ht="15.75" thickBot="1" x14ac:dyDescent="0.3">
      <c r="B172" s="101"/>
      <c r="C172" s="101" t="s">
        <v>285</v>
      </c>
      <c r="D172" s="102"/>
      <c r="E172" s="101" t="s">
        <v>11</v>
      </c>
      <c r="F172" s="101"/>
      <c r="G172" s="101"/>
      <c r="H172" s="101" t="s">
        <v>108</v>
      </c>
      <c r="I172" s="101" t="s">
        <v>223</v>
      </c>
      <c r="J172" s="101" t="s">
        <v>254</v>
      </c>
      <c r="K172" s="101"/>
      <c r="L172" s="101">
        <v>50000</v>
      </c>
      <c r="M172" s="103" t="s">
        <v>272</v>
      </c>
      <c r="N172" s="103">
        <v>1</v>
      </c>
      <c r="O172" s="104"/>
      <c r="P172" s="104">
        <v>0.44</v>
      </c>
      <c r="Q172" s="104"/>
      <c r="R172" s="104"/>
      <c r="S172" s="105">
        <v>11340</v>
      </c>
      <c r="T172" s="105"/>
      <c r="U172" s="106"/>
      <c r="V172" s="103"/>
      <c r="W172" s="107">
        <f t="shared" si="35"/>
        <v>11340</v>
      </c>
      <c r="X172" s="101"/>
      <c r="Y172" s="108"/>
      <c r="Z172" s="101">
        <f t="shared" si="36"/>
        <v>1</v>
      </c>
      <c r="AA172" s="127">
        <f t="shared" si="37"/>
        <v>11340</v>
      </c>
      <c r="AB172" s="125">
        <f t="shared" si="31"/>
        <v>226.8</v>
      </c>
      <c r="AC172" s="168">
        <f t="shared" si="33"/>
        <v>-3.0439931461650089</v>
      </c>
      <c r="AD172" s="207">
        <f t="shared" si="34"/>
        <v>-2.8414233069593968</v>
      </c>
      <c r="AG172" s="51">
        <f t="shared" si="29"/>
        <v>50000</v>
      </c>
      <c r="AH172" s="212">
        <f t="shared" si="30"/>
        <v>11340</v>
      </c>
      <c r="AI172" s="209">
        <f t="shared" si="32"/>
        <v>226.8</v>
      </c>
    </row>
    <row r="173" spans="2:35" ht="15.75" thickBot="1" x14ac:dyDescent="0.3">
      <c r="B173" s="101"/>
      <c r="C173" s="101" t="s">
        <v>285</v>
      </c>
      <c r="D173" s="102"/>
      <c r="E173" s="101" t="s">
        <v>11</v>
      </c>
      <c r="F173" s="101"/>
      <c r="G173" s="101"/>
      <c r="H173" s="101" t="s">
        <v>108</v>
      </c>
      <c r="I173" s="101" t="s">
        <v>224</v>
      </c>
      <c r="J173" s="101" t="s">
        <v>257</v>
      </c>
      <c r="K173" s="101"/>
      <c r="L173" s="101">
        <v>50000</v>
      </c>
      <c r="M173" s="103" t="s">
        <v>272</v>
      </c>
      <c r="N173" s="103">
        <v>1</v>
      </c>
      <c r="O173" s="104"/>
      <c r="P173" s="104">
        <v>0.44</v>
      </c>
      <c r="Q173" s="104"/>
      <c r="R173" s="104"/>
      <c r="S173" s="105">
        <v>11690</v>
      </c>
      <c r="T173" s="105"/>
      <c r="U173" s="106"/>
      <c r="V173" s="103"/>
      <c r="W173" s="107">
        <f t="shared" si="35"/>
        <v>11690</v>
      </c>
      <c r="X173" s="101"/>
      <c r="Y173" s="108"/>
      <c r="Z173" s="101">
        <f t="shared" si="36"/>
        <v>1</v>
      </c>
      <c r="AA173" s="127">
        <f t="shared" si="37"/>
        <v>11690</v>
      </c>
      <c r="AB173" s="125">
        <f t="shared" si="31"/>
        <v>233.8</v>
      </c>
      <c r="AC173" s="168">
        <f t="shared" si="33"/>
        <v>-3.2096795530793631</v>
      </c>
      <c r="AD173" s="207">
        <f t="shared" si="34"/>
        <v>-2.9937511054691757</v>
      </c>
      <c r="AG173" s="51">
        <f t="shared" si="29"/>
        <v>50000</v>
      </c>
      <c r="AH173" s="212">
        <f t="shared" si="30"/>
        <v>11690</v>
      </c>
      <c r="AI173" s="209">
        <f t="shared" si="32"/>
        <v>233.8</v>
      </c>
    </row>
    <row r="174" spans="2:35" ht="15.75" thickBot="1" x14ac:dyDescent="0.3">
      <c r="B174" s="101"/>
      <c r="C174" s="101" t="s">
        <v>285</v>
      </c>
      <c r="D174" s="102"/>
      <c r="E174" s="101" t="s">
        <v>11</v>
      </c>
      <c r="F174" s="101"/>
      <c r="G174" s="101"/>
      <c r="H174" s="101" t="s">
        <v>115</v>
      </c>
      <c r="I174" s="101" t="s">
        <v>240</v>
      </c>
      <c r="J174" s="101" t="s">
        <v>254</v>
      </c>
      <c r="K174" s="101" t="s">
        <v>260</v>
      </c>
      <c r="L174" s="101">
        <v>60000</v>
      </c>
      <c r="M174" s="103" t="s">
        <v>272</v>
      </c>
      <c r="N174" s="103">
        <v>1</v>
      </c>
      <c r="O174" s="104"/>
      <c r="P174" s="104"/>
      <c r="Q174" s="104"/>
      <c r="R174" s="104"/>
      <c r="S174" s="105">
        <v>9396</v>
      </c>
      <c r="T174" s="105"/>
      <c r="U174" s="106"/>
      <c r="V174" s="103"/>
      <c r="W174" s="107">
        <f t="shared" ref="W174:W182" si="38">S174+T174</f>
        <v>9396</v>
      </c>
      <c r="X174" s="101"/>
      <c r="Y174" s="108"/>
      <c r="Z174" s="101">
        <f t="shared" ref="Z174:Z180" si="39">IF(M174="Single",1,IF(M174="Double",2,IF(M174="Quadrouple",4,"")))</f>
        <v>1</v>
      </c>
      <c r="AA174" s="127">
        <f t="shared" ref="AA174:AA181" si="40">W174/Z174</f>
        <v>9396</v>
      </c>
      <c r="AB174" s="125">
        <f t="shared" si="31"/>
        <v>156.6</v>
      </c>
      <c r="AC174" s="168">
        <f t="shared" si="33"/>
        <v>-2.1237235031892805</v>
      </c>
      <c r="AD174" s="192">
        <f t="shared" si="34"/>
        <v>-1.3137930990470441</v>
      </c>
      <c r="AG174" s="51">
        <f t="shared" si="29"/>
        <v>60000</v>
      </c>
      <c r="AH174" s="212">
        <f t="shared" si="30"/>
        <v>9396</v>
      </c>
      <c r="AI174" s="209">
        <f t="shared" si="32"/>
        <v>156.6</v>
      </c>
    </row>
    <row r="175" spans="2:35" ht="15.75" thickBot="1" x14ac:dyDescent="0.3">
      <c r="B175" s="92"/>
      <c r="C175" s="92" t="s">
        <v>283</v>
      </c>
      <c r="D175" s="109"/>
      <c r="E175" s="92" t="s">
        <v>11</v>
      </c>
      <c r="F175" s="92"/>
      <c r="G175" s="92"/>
      <c r="H175" s="92" t="s">
        <v>111</v>
      </c>
      <c r="I175" s="92" t="s">
        <v>193</v>
      </c>
      <c r="J175" s="92" t="s">
        <v>254</v>
      </c>
      <c r="K175" s="92"/>
      <c r="L175" s="92">
        <v>44000</v>
      </c>
      <c r="M175" s="64" t="s">
        <v>272</v>
      </c>
      <c r="N175" s="64">
        <v>1</v>
      </c>
      <c r="O175" s="65">
        <v>136</v>
      </c>
      <c r="P175" s="65">
        <v>0.52</v>
      </c>
      <c r="Q175" s="65">
        <v>10200</v>
      </c>
      <c r="R175" s="65"/>
      <c r="S175" s="71">
        <v>6469.41</v>
      </c>
      <c r="T175" s="71"/>
      <c r="U175" s="67"/>
      <c r="V175" s="64"/>
      <c r="W175" s="84">
        <f t="shared" si="38"/>
        <v>6469.41</v>
      </c>
      <c r="X175" s="92"/>
      <c r="Y175" s="110"/>
      <c r="Z175" s="92">
        <f t="shared" si="39"/>
        <v>1</v>
      </c>
      <c r="AA175" s="126">
        <f t="shared" si="40"/>
        <v>6469.41</v>
      </c>
      <c r="AB175" s="125">
        <f t="shared" si="31"/>
        <v>147.03204545454545</v>
      </c>
      <c r="AC175" s="166">
        <f t="shared" si="33"/>
        <v>-0.73830584144219336</v>
      </c>
      <c r="AD175" s="192">
        <f t="shared" si="34"/>
        <v>-1.1055837487397984</v>
      </c>
      <c r="AG175" s="51">
        <f t="shared" si="29"/>
        <v>44000</v>
      </c>
      <c r="AH175" s="212">
        <f t="shared" si="30"/>
        <v>6469.41</v>
      </c>
      <c r="AI175" s="209">
        <f t="shared" si="32"/>
        <v>147.03204545454545</v>
      </c>
    </row>
    <row r="176" spans="2:35" ht="15.75" thickBot="1" x14ac:dyDescent="0.3">
      <c r="B176" s="92"/>
      <c r="C176" s="92" t="s">
        <v>283</v>
      </c>
      <c r="D176" s="109"/>
      <c r="E176" s="92" t="s">
        <v>11</v>
      </c>
      <c r="F176" s="92"/>
      <c r="G176" s="92"/>
      <c r="H176" s="92" t="s">
        <v>111</v>
      </c>
      <c r="I176" s="92" t="s">
        <v>193</v>
      </c>
      <c r="J176" s="92" t="s">
        <v>254</v>
      </c>
      <c r="K176" s="92"/>
      <c r="L176" s="92">
        <v>44000</v>
      </c>
      <c r="M176" s="64" t="s">
        <v>272</v>
      </c>
      <c r="N176" s="64">
        <v>1</v>
      </c>
      <c r="O176" s="65">
        <v>136</v>
      </c>
      <c r="P176" s="65">
        <v>0.52</v>
      </c>
      <c r="Q176" s="65">
        <v>10200</v>
      </c>
      <c r="R176" s="65"/>
      <c r="S176" s="71">
        <v>6469.41</v>
      </c>
      <c r="T176" s="71"/>
      <c r="U176" s="67"/>
      <c r="V176" s="64"/>
      <c r="W176" s="84">
        <f t="shared" si="38"/>
        <v>6469.41</v>
      </c>
      <c r="X176" s="92"/>
      <c r="Y176" s="110"/>
      <c r="Z176" s="92">
        <f t="shared" si="39"/>
        <v>1</v>
      </c>
      <c r="AA176" s="126">
        <f t="shared" si="40"/>
        <v>6469.41</v>
      </c>
      <c r="AB176" s="125">
        <f t="shared" si="31"/>
        <v>147.03204545454545</v>
      </c>
      <c r="AC176" s="166">
        <f t="shared" si="33"/>
        <v>-0.73830584144219336</v>
      </c>
      <c r="AD176" s="192">
        <f t="shared" si="34"/>
        <v>-1.1055837487397984</v>
      </c>
      <c r="AG176" s="51">
        <f t="shared" si="29"/>
        <v>44000</v>
      </c>
      <c r="AH176" s="212">
        <f t="shared" si="30"/>
        <v>6469.41</v>
      </c>
      <c r="AI176" s="209">
        <f t="shared" si="32"/>
        <v>147.03204545454545</v>
      </c>
    </row>
    <row r="177" spans="2:35" ht="15.75" thickBot="1" x14ac:dyDescent="0.3">
      <c r="B177" s="92"/>
      <c r="C177" s="92" t="s">
        <v>280</v>
      </c>
      <c r="D177" s="109"/>
      <c r="E177" s="92" t="s">
        <v>11</v>
      </c>
      <c r="F177" s="92"/>
      <c r="G177" s="92"/>
      <c r="H177" s="92" t="s">
        <v>108</v>
      </c>
      <c r="I177" s="92" t="s">
        <v>158</v>
      </c>
      <c r="J177" s="92" t="s">
        <v>254</v>
      </c>
      <c r="K177" s="92"/>
      <c r="L177" s="92">
        <v>45000</v>
      </c>
      <c r="M177" s="64" t="s">
        <v>272</v>
      </c>
      <c r="N177" s="64">
        <v>1</v>
      </c>
      <c r="O177" s="65"/>
      <c r="P177" s="65"/>
      <c r="Q177" s="65"/>
      <c r="R177" s="65"/>
      <c r="S177" s="71">
        <v>8437</v>
      </c>
      <c r="T177" s="71"/>
      <c r="U177" s="67"/>
      <c r="V177" s="64"/>
      <c r="W177" s="84">
        <f t="shared" si="38"/>
        <v>8437</v>
      </c>
      <c r="X177" s="92"/>
      <c r="Y177" s="110" t="s">
        <v>287</v>
      </c>
      <c r="Z177" s="92">
        <f t="shared" si="39"/>
        <v>1</v>
      </c>
      <c r="AA177" s="126">
        <f t="shared" si="40"/>
        <v>8437</v>
      </c>
      <c r="AB177" s="125">
        <f t="shared" si="31"/>
        <v>187.48888888888888</v>
      </c>
      <c r="AC177" s="166">
        <f t="shared" si="33"/>
        <v>-1.6697427482439493</v>
      </c>
      <c r="AD177" s="192">
        <f t="shared" si="34"/>
        <v>-1.9859697337409883</v>
      </c>
      <c r="AG177" s="51">
        <f t="shared" si="29"/>
        <v>45000</v>
      </c>
      <c r="AH177" s="212">
        <f t="shared" si="30"/>
        <v>8437</v>
      </c>
      <c r="AI177" s="209">
        <f t="shared" si="32"/>
        <v>187.48888888888888</v>
      </c>
    </row>
    <row r="178" spans="2:35" ht="15.75" thickBot="1" x14ac:dyDescent="0.3">
      <c r="B178" s="92"/>
      <c r="C178" s="92" t="s">
        <v>280</v>
      </c>
      <c r="D178" s="109"/>
      <c r="E178" s="92" t="s">
        <v>11</v>
      </c>
      <c r="F178" s="92"/>
      <c r="G178" s="92"/>
      <c r="H178" s="92" t="s">
        <v>108</v>
      </c>
      <c r="I178" s="92" t="s">
        <v>159</v>
      </c>
      <c r="J178" s="92" t="s">
        <v>254</v>
      </c>
      <c r="K178" s="92"/>
      <c r="L178" s="92">
        <v>50000</v>
      </c>
      <c r="M178" s="64" t="s">
        <v>272</v>
      </c>
      <c r="N178" s="64">
        <v>1</v>
      </c>
      <c r="O178" s="65"/>
      <c r="P178" s="65"/>
      <c r="Q178" s="65"/>
      <c r="R178" s="65"/>
      <c r="S178" s="71">
        <v>8673.5</v>
      </c>
      <c r="T178" s="71"/>
      <c r="U178" s="67"/>
      <c r="V178" s="64"/>
      <c r="W178" s="84">
        <f t="shared" si="38"/>
        <v>8673.5</v>
      </c>
      <c r="X178" s="92"/>
      <c r="Y178" s="110" t="s">
        <v>288</v>
      </c>
      <c r="Z178" s="92">
        <f t="shared" si="39"/>
        <v>1</v>
      </c>
      <c r="AA178" s="126">
        <f t="shared" si="40"/>
        <v>8673.5</v>
      </c>
      <c r="AB178" s="125">
        <f t="shared" si="31"/>
        <v>173.47</v>
      </c>
      <c r="AC178" s="166">
        <f t="shared" si="33"/>
        <v>-1.7816994203446488</v>
      </c>
      <c r="AD178" s="192">
        <f t="shared" si="34"/>
        <v>-1.6809030934556108</v>
      </c>
      <c r="AG178" s="51">
        <f t="shared" si="29"/>
        <v>50000</v>
      </c>
      <c r="AH178" s="212">
        <f t="shared" si="30"/>
        <v>8673.5</v>
      </c>
      <c r="AI178" s="209">
        <f t="shared" si="32"/>
        <v>173.47</v>
      </c>
    </row>
    <row r="179" spans="2:35" ht="15.75" thickBot="1" x14ac:dyDescent="0.3">
      <c r="B179" s="92"/>
      <c r="C179" s="92" t="s">
        <v>283</v>
      </c>
      <c r="D179" s="109"/>
      <c r="E179" s="92" t="s">
        <v>11</v>
      </c>
      <c r="F179" s="92"/>
      <c r="G179" s="92"/>
      <c r="H179" s="92" t="s">
        <v>118</v>
      </c>
      <c r="I179" s="92" t="s">
        <v>191</v>
      </c>
      <c r="J179" s="92"/>
      <c r="K179" s="92"/>
      <c r="L179" s="92">
        <v>70000</v>
      </c>
      <c r="M179" s="64" t="s">
        <v>272</v>
      </c>
      <c r="N179" s="64">
        <v>1</v>
      </c>
      <c r="O179" s="65"/>
      <c r="P179" s="65"/>
      <c r="Q179" s="65"/>
      <c r="R179" s="65"/>
      <c r="S179" s="71">
        <v>2825</v>
      </c>
      <c r="T179" s="71"/>
      <c r="U179" s="67"/>
      <c r="V179" s="64"/>
      <c r="W179" s="84">
        <f t="shared" si="38"/>
        <v>2825</v>
      </c>
      <c r="X179" s="92"/>
      <c r="Y179" s="110"/>
      <c r="Z179" s="92">
        <f t="shared" si="39"/>
        <v>1</v>
      </c>
      <c r="AA179" s="126">
        <f t="shared" si="40"/>
        <v>2825</v>
      </c>
      <c r="AB179" s="125">
        <f t="shared" si="31"/>
        <v>40.357142857142854</v>
      </c>
      <c r="AC179" s="166">
        <f t="shared" si="33"/>
        <v>0.98692043919421324</v>
      </c>
      <c r="AD179" s="192">
        <f t="shared" si="34"/>
        <v>1.2157809753898323</v>
      </c>
      <c r="AG179" s="51">
        <f t="shared" si="29"/>
        <v>70000</v>
      </c>
      <c r="AH179" s="212">
        <f t="shared" si="30"/>
        <v>2825</v>
      </c>
      <c r="AI179" s="209">
        <f t="shared" si="32"/>
        <v>40.357142857142854</v>
      </c>
    </row>
    <row r="180" spans="2:35" ht="15.75" thickBot="1" x14ac:dyDescent="0.3">
      <c r="B180" s="92"/>
      <c r="C180" s="92" t="s">
        <v>283</v>
      </c>
      <c r="D180" s="109"/>
      <c r="E180" s="92" t="s">
        <v>11</v>
      </c>
      <c r="F180" s="92"/>
      <c r="G180" s="92"/>
      <c r="H180" s="92" t="s">
        <v>118</v>
      </c>
      <c r="I180" s="92" t="s">
        <v>191</v>
      </c>
      <c r="J180" s="92"/>
      <c r="K180" s="92"/>
      <c r="L180" s="92">
        <v>70000</v>
      </c>
      <c r="M180" s="64" t="s">
        <v>272</v>
      </c>
      <c r="N180" s="64">
        <v>1</v>
      </c>
      <c r="O180" s="65"/>
      <c r="P180" s="65"/>
      <c r="Q180" s="65"/>
      <c r="R180" s="65"/>
      <c r="S180" s="71">
        <v>2825</v>
      </c>
      <c r="T180" s="71"/>
      <c r="U180" s="67"/>
      <c r="V180" s="64"/>
      <c r="W180" s="84">
        <f t="shared" si="38"/>
        <v>2825</v>
      </c>
      <c r="X180" s="92"/>
      <c r="Y180" s="110"/>
      <c r="Z180" s="92">
        <f t="shared" si="39"/>
        <v>1</v>
      </c>
      <c r="AA180" s="126">
        <f t="shared" si="40"/>
        <v>2825</v>
      </c>
      <c r="AB180" s="125">
        <f t="shared" si="31"/>
        <v>40.357142857142854</v>
      </c>
      <c r="AC180" s="166">
        <f t="shared" si="33"/>
        <v>0.98692043919421324</v>
      </c>
      <c r="AD180" s="192">
        <f t="shared" si="34"/>
        <v>1.2157809753898323</v>
      </c>
      <c r="AG180" s="51">
        <f t="shared" si="29"/>
        <v>70000</v>
      </c>
      <c r="AH180" s="212">
        <f t="shared" si="30"/>
        <v>2825</v>
      </c>
      <c r="AI180" s="209">
        <f t="shared" si="32"/>
        <v>40.357142857142854</v>
      </c>
    </row>
    <row r="181" spans="2:35" ht="15.75" thickBot="1" x14ac:dyDescent="0.3">
      <c r="B181" s="151"/>
      <c r="C181" s="151" t="s">
        <v>278</v>
      </c>
      <c r="D181" s="151"/>
      <c r="E181" s="151" t="s">
        <v>11</v>
      </c>
      <c r="F181" s="151"/>
      <c r="G181" s="151"/>
      <c r="H181" s="151" t="s">
        <v>119</v>
      </c>
      <c r="I181" s="151" t="s">
        <v>364</v>
      </c>
      <c r="J181" s="151" t="s">
        <v>255</v>
      </c>
      <c r="K181" s="151" t="s">
        <v>368</v>
      </c>
      <c r="L181" s="151"/>
      <c r="M181" s="153" t="s">
        <v>272</v>
      </c>
      <c r="N181" s="151"/>
      <c r="O181" s="151"/>
      <c r="P181" s="151"/>
      <c r="Q181" s="151"/>
      <c r="R181" s="151"/>
      <c r="S181" s="155">
        <v>1250.6300000000001</v>
      </c>
      <c r="T181" s="155"/>
      <c r="U181" s="157"/>
      <c r="V181" s="158"/>
      <c r="W181" s="157">
        <f t="shared" si="38"/>
        <v>1250.6300000000001</v>
      </c>
      <c r="X181" s="158"/>
      <c r="Y181" s="158" t="s">
        <v>349</v>
      </c>
      <c r="Z181" s="164">
        <v>1</v>
      </c>
      <c r="AA181" s="159">
        <f t="shared" si="40"/>
        <v>1250.6300000000001</v>
      </c>
      <c r="AB181" s="159"/>
      <c r="AC181" s="167">
        <f t="shared" si="33"/>
        <v>1.7322110347763622</v>
      </c>
      <c r="AD181" s="208">
        <f t="shared" si="34"/>
        <v>2.0939973647574344</v>
      </c>
      <c r="AG181" s="51">
        <f t="shared" si="29"/>
        <v>0</v>
      </c>
    </row>
    <row r="182" spans="2:35" ht="15.75" thickBot="1" x14ac:dyDescent="0.3">
      <c r="B182" s="151"/>
      <c r="C182" s="151" t="s">
        <v>280</v>
      </c>
      <c r="D182" s="151"/>
      <c r="E182" s="151" t="s">
        <v>11</v>
      </c>
      <c r="F182" s="151"/>
      <c r="G182" s="151"/>
      <c r="H182" s="151" t="s">
        <v>108</v>
      </c>
      <c r="I182" s="151" t="s">
        <v>367</v>
      </c>
      <c r="J182" s="151"/>
      <c r="K182" s="151"/>
      <c r="L182" s="151"/>
      <c r="M182" s="153" t="s">
        <v>272</v>
      </c>
      <c r="N182" s="153">
        <v>0</v>
      </c>
      <c r="O182" s="151"/>
      <c r="P182" s="151"/>
      <c r="Q182" s="151"/>
      <c r="R182" s="151"/>
      <c r="S182" s="155">
        <v>12746.25</v>
      </c>
      <c r="T182" s="151"/>
      <c r="U182" s="151"/>
      <c r="V182" s="151"/>
      <c r="W182" s="157">
        <f t="shared" si="38"/>
        <v>12746.25</v>
      </c>
      <c r="X182" s="151"/>
      <c r="Y182" s="158" t="s">
        <v>349</v>
      </c>
      <c r="Z182" s="151">
        <v>1</v>
      </c>
      <c r="AA182" s="151"/>
      <c r="AB182" s="159"/>
      <c r="AC182" s="167">
        <f t="shared" si="33"/>
        <v>2.3242464378600736</v>
      </c>
      <c r="AD182" s="208">
        <f t="shared" si="34"/>
        <v>2.0939973647574344</v>
      </c>
      <c r="AG182" s="51">
        <f t="shared" si="29"/>
        <v>0</v>
      </c>
    </row>
    <row r="183" spans="2:35" ht="15.75" thickBot="1" x14ac:dyDescent="0.3">
      <c r="B183" s="151"/>
      <c r="C183" s="151" t="s">
        <v>285</v>
      </c>
      <c r="D183" s="152"/>
      <c r="E183" s="151" t="s">
        <v>11</v>
      </c>
      <c r="F183" s="151"/>
      <c r="G183" s="151"/>
      <c r="H183" s="151" t="s">
        <v>121</v>
      </c>
      <c r="I183" s="151" t="s">
        <v>235</v>
      </c>
      <c r="J183" s="151" t="s">
        <v>254</v>
      </c>
      <c r="K183" s="151"/>
      <c r="L183" s="151"/>
      <c r="M183" s="153" t="s">
        <v>273</v>
      </c>
      <c r="N183" s="153">
        <v>0</v>
      </c>
      <c r="O183" s="154"/>
      <c r="P183" s="154"/>
      <c r="Q183" s="154"/>
      <c r="R183" s="154"/>
      <c r="S183" s="155">
        <v>8047.6</v>
      </c>
      <c r="T183" s="155"/>
      <c r="U183" s="156"/>
      <c r="V183" s="153"/>
      <c r="W183" s="157">
        <f>S183+T183</f>
        <v>8047.6</v>
      </c>
      <c r="X183" s="151"/>
      <c r="Y183" s="158" t="s">
        <v>349</v>
      </c>
      <c r="Z183" s="151">
        <f>IF(M183="Single",1,IF(M183="Double",2,IF(M183="Quadrouple",4,"")))</f>
        <v>2</v>
      </c>
      <c r="AA183" s="159">
        <f>W183/Z183</f>
        <v>4023.8</v>
      </c>
      <c r="AB183" s="159"/>
      <c r="AC183" s="167">
        <f t="shared" si="33"/>
        <v>0.41942082602584724</v>
      </c>
      <c r="AD183" s="208">
        <f t="shared" si="34"/>
        <v>2.0939973647574344</v>
      </c>
      <c r="AG183" s="51">
        <f t="shared" si="29"/>
        <v>0</v>
      </c>
    </row>
    <row r="184" spans="2:35" ht="15.75" thickBot="1" x14ac:dyDescent="0.3">
      <c r="B184" s="151"/>
      <c r="C184" s="151" t="s">
        <v>278</v>
      </c>
      <c r="D184" s="151"/>
      <c r="E184" s="151" t="s">
        <v>11</v>
      </c>
      <c r="F184" s="151"/>
      <c r="G184" s="151"/>
      <c r="H184" s="151" t="s">
        <v>108</v>
      </c>
      <c r="I184" s="151" t="s">
        <v>365</v>
      </c>
      <c r="J184" s="151" t="s">
        <v>254</v>
      </c>
      <c r="K184" s="151" t="s">
        <v>260</v>
      </c>
      <c r="L184" s="151"/>
      <c r="M184" s="153" t="s">
        <v>273</v>
      </c>
      <c r="N184" s="153">
        <v>1</v>
      </c>
      <c r="O184" s="151"/>
      <c r="P184" s="151"/>
      <c r="Q184" s="151"/>
      <c r="R184" s="151"/>
      <c r="S184" s="155"/>
      <c r="T184" s="151"/>
      <c r="U184" s="151"/>
      <c r="V184" s="151"/>
      <c r="W184" s="157">
        <f>S184+T184</f>
        <v>0</v>
      </c>
      <c r="X184" s="151"/>
      <c r="Y184" s="158" t="s">
        <v>349</v>
      </c>
      <c r="Z184" s="151">
        <v>2</v>
      </c>
      <c r="AA184" s="159">
        <f>W184/Z184</f>
        <v>0</v>
      </c>
      <c r="AB184" s="159"/>
      <c r="AC184" s="167">
        <f>(AVERAGE($AA$93:$AA$168,$AA$172:$AA$180)-AA184)/_xlfn.STDEV.P($AA$93:$AA$168,$AA$172:$AA$180)</f>
        <v>2.3242464378600736</v>
      </c>
      <c r="AD184" s="208">
        <f t="shared" si="34"/>
        <v>2.0939973647574344</v>
      </c>
      <c r="AG184" s="51">
        <f t="shared" si="29"/>
        <v>0</v>
      </c>
    </row>
    <row r="185" spans="2:35" x14ac:dyDescent="0.25">
      <c r="B185" s="151"/>
      <c r="C185" s="151" t="s">
        <v>279</v>
      </c>
      <c r="D185" s="151"/>
      <c r="E185" s="151" t="s">
        <v>339</v>
      </c>
      <c r="F185" s="151"/>
      <c r="G185" s="151"/>
      <c r="H185" s="151" t="s">
        <v>108</v>
      </c>
      <c r="I185" s="151" t="s">
        <v>366</v>
      </c>
      <c r="J185" s="151" t="s">
        <v>254</v>
      </c>
      <c r="K185" s="151" t="s">
        <v>260</v>
      </c>
      <c r="L185" s="151"/>
      <c r="M185" s="153" t="s">
        <v>272</v>
      </c>
      <c r="N185" s="153">
        <v>1</v>
      </c>
      <c r="O185" s="151"/>
      <c r="P185" s="151"/>
      <c r="Q185" s="151"/>
      <c r="R185" s="151"/>
      <c r="S185" s="155">
        <v>3731</v>
      </c>
      <c r="T185" s="151"/>
      <c r="U185" s="151"/>
      <c r="V185" s="151"/>
      <c r="W185" s="157">
        <f>S185+T185</f>
        <v>3731</v>
      </c>
      <c r="X185" s="171"/>
      <c r="Y185" s="165" t="s">
        <v>349</v>
      </c>
      <c r="Z185" s="151">
        <v>1</v>
      </c>
      <c r="AA185" s="170">
        <f>W185/Z185</f>
        <v>3731</v>
      </c>
      <c r="AB185" s="159"/>
      <c r="AC185" s="167">
        <f>(AVERAGE($AA$93:$AA$168,$AA$172:$AA$180)-AA185)/_xlfn.STDEV.P($AA$93:$AA$168,$AA$172:$AA$180)</f>
        <v>0.55802934015305583</v>
      </c>
      <c r="AD185" s="208">
        <f t="shared" si="34"/>
        <v>2.0939973647574344</v>
      </c>
      <c r="AG185" s="51">
        <f t="shared" si="29"/>
        <v>0</v>
      </c>
    </row>
  </sheetData>
  <autoFilter ref="B6:AC182"/>
  <mergeCells count="3">
    <mergeCell ref="AG5:AG6"/>
    <mergeCell ref="AH5:AH6"/>
    <mergeCell ref="AI5:AI6"/>
  </mergeCells>
  <pageMargins left="0.7" right="0.7" top="0.75" bottom="0.75" header="0.3" footer="0.3"/>
  <pageSetup orientation="portrait" horizontalDpi="90" verticalDpi="9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A2" sqref="A2"/>
    </sheetView>
  </sheetViews>
  <sheetFormatPr defaultRowHeight="15" x14ac:dyDescent="0.25"/>
  <cols>
    <col min="1" max="2" width="9.140625" style="90"/>
    <col min="3" max="3" width="36.85546875" style="90" customWidth="1"/>
    <col min="4" max="4" width="40" style="90" bestFit="1" customWidth="1"/>
    <col min="5" max="16384" width="9.140625" style="90"/>
  </cols>
  <sheetData>
    <row r="1" spans="1:4" ht="18.75" x14ac:dyDescent="0.3">
      <c r="A1" s="146" t="str">
        <f>'Summary of Results'!A1</f>
        <v>Commercial Convection Ovens</v>
      </c>
    </row>
    <row r="3" spans="1:4" x14ac:dyDescent="0.25">
      <c r="A3" s="90" t="s">
        <v>371</v>
      </c>
    </row>
    <row r="4" spans="1:4" x14ac:dyDescent="0.25">
      <c r="B4" s="6" t="s">
        <v>85</v>
      </c>
      <c r="C4" s="6" t="s">
        <v>372</v>
      </c>
      <c r="D4" s="6" t="s">
        <v>373</v>
      </c>
    </row>
    <row r="5" spans="1:4" x14ac:dyDescent="0.25">
      <c r="B5" s="91" t="s">
        <v>374</v>
      </c>
      <c r="C5" s="91" t="s">
        <v>375</v>
      </c>
      <c r="D5" s="91" t="s">
        <v>376</v>
      </c>
    </row>
    <row r="6" spans="1:4" x14ac:dyDescent="0.25">
      <c r="B6" s="91" t="s">
        <v>278</v>
      </c>
      <c r="C6" s="91" t="s">
        <v>377</v>
      </c>
      <c r="D6" s="91" t="s">
        <v>378</v>
      </c>
    </row>
    <row r="7" spans="1:4" x14ac:dyDescent="0.25">
      <c r="B7" s="91" t="s">
        <v>379</v>
      </c>
      <c r="C7" s="91" t="s">
        <v>380</v>
      </c>
      <c r="D7" s="91" t="s">
        <v>378</v>
      </c>
    </row>
    <row r="8" spans="1:4" x14ac:dyDescent="0.25">
      <c r="B8" s="91" t="s">
        <v>279</v>
      </c>
      <c r="C8" s="91" t="s">
        <v>381</v>
      </c>
      <c r="D8" s="91" t="s">
        <v>382</v>
      </c>
    </row>
    <row r="9" spans="1:4" x14ac:dyDescent="0.25">
      <c r="B9" s="91" t="s">
        <v>280</v>
      </c>
      <c r="C9" s="91" t="s">
        <v>383</v>
      </c>
      <c r="D9" s="91" t="s">
        <v>384</v>
      </c>
    </row>
    <row r="10" spans="1:4" x14ac:dyDescent="0.25">
      <c r="B10" s="91" t="s">
        <v>281</v>
      </c>
      <c r="C10" s="91" t="s">
        <v>385</v>
      </c>
      <c r="D10" s="91" t="s">
        <v>382</v>
      </c>
    </row>
    <row r="11" spans="1:4" x14ac:dyDescent="0.25">
      <c r="B11" s="91" t="s">
        <v>282</v>
      </c>
      <c r="C11" s="91" t="s">
        <v>386</v>
      </c>
      <c r="D11" s="91" t="s">
        <v>382</v>
      </c>
    </row>
    <row r="12" spans="1:4" x14ac:dyDescent="0.25">
      <c r="B12" s="91" t="s">
        <v>283</v>
      </c>
      <c r="C12" s="91" t="s">
        <v>387</v>
      </c>
      <c r="D12" s="91" t="s">
        <v>388</v>
      </c>
    </row>
    <row r="13" spans="1:4" x14ac:dyDescent="0.25">
      <c r="B13" s="91" t="s">
        <v>284</v>
      </c>
      <c r="C13" s="91" t="s">
        <v>389</v>
      </c>
      <c r="D13" s="91" t="s">
        <v>390</v>
      </c>
    </row>
    <row r="14" spans="1:4" x14ac:dyDescent="0.25">
      <c r="B14" s="91" t="s">
        <v>391</v>
      </c>
      <c r="C14" s="91" t="s">
        <v>392</v>
      </c>
      <c r="D14" s="91" t="s">
        <v>390</v>
      </c>
    </row>
    <row r="15" spans="1:4" x14ac:dyDescent="0.25">
      <c r="B15" s="91" t="s">
        <v>285</v>
      </c>
      <c r="C15" s="91" t="s">
        <v>393</v>
      </c>
      <c r="D15" s="91" t="s">
        <v>390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README</vt:lpstr>
      <vt:lpstr>Summary of Results</vt:lpstr>
      <vt:lpstr>Data Analysis</vt:lpstr>
      <vt:lpstr>Outlier Determination</vt:lpstr>
      <vt:lpstr>Source Key</vt:lpstr>
      <vt:lpstr>'Data Analysis'!Criteria</vt:lpstr>
    </vt:vector>
  </TitlesOfParts>
  <Company>Navigant Consulting,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Nguyen</dc:creator>
  <cp:lastModifiedBy>Keith Levenson</cp:lastModifiedBy>
  <dcterms:created xsi:type="dcterms:W3CDTF">2011-04-22T20:41:07Z</dcterms:created>
  <dcterms:modified xsi:type="dcterms:W3CDTF">2015-06-10T19:40:47Z</dcterms:modified>
</cp:coreProperties>
</file>